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90" windowHeight="808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183" i="1"/>
  <c r="I183"/>
  <c r="H183"/>
  <c r="G183"/>
  <c r="F183"/>
  <c r="F179"/>
  <c r="J169"/>
  <c r="I169"/>
  <c r="H169"/>
  <c r="G169"/>
  <c r="F169"/>
  <c r="F164"/>
  <c r="J153"/>
  <c r="I153"/>
  <c r="H153"/>
  <c r="G153"/>
  <c r="F153"/>
  <c r="F149"/>
  <c r="F148"/>
  <c r="J138"/>
  <c r="I138"/>
  <c r="H138"/>
  <c r="G138"/>
  <c r="F138"/>
  <c r="J122"/>
  <c r="I122"/>
  <c r="H122"/>
  <c r="G122"/>
  <c r="F118"/>
  <c r="F117"/>
  <c r="J107"/>
  <c r="I107"/>
  <c r="H107"/>
  <c r="G107"/>
  <c r="F107"/>
  <c r="J90"/>
  <c r="I90"/>
  <c r="H90"/>
  <c r="G90"/>
  <c r="F85"/>
  <c r="F90" s="1"/>
  <c r="J74"/>
  <c r="I74"/>
  <c r="H74"/>
  <c r="G74"/>
  <c r="F69"/>
  <c r="F74" s="1"/>
  <c r="J57"/>
  <c r="I57"/>
  <c r="H57"/>
  <c r="G57"/>
  <c r="F57"/>
  <c r="J41"/>
  <c r="I41"/>
  <c r="H41"/>
  <c r="G41"/>
  <c r="F41"/>
  <c r="I24"/>
  <c r="J24"/>
  <c r="H24"/>
  <c r="G24"/>
  <c r="F17"/>
  <c r="F24" s="1"/>
  <c r="J14"/>
  <c r="I14"/>
  <c r="H14"/>
  <c r="G14"/>
  <c r="F6"/>
  <c r="J176"/>
  <c r="I176"/>
  <c r="H176"/>
  <c r="G176"/>
  <c r="F172"/>
  <c r="F176" s="1"/>
  <c r="F171"/>
  <c r="J161"/>
  <c r="I161"/>
  <c r="H161"/>
  <c r="G161"/>
  <c r="F157"/>
  <c r="F156"/>
  <c r="F161" s="1"/>
  <c r="J145"/>
  <c r="I145"/>
  <c r="H145"/>
  <c r="G145"/>
  <c r="F142"/>
  <c r="F141"/>
  <c r="F140"/>
  <c r="J130"/>
  <c r="I130"/>
  <c r="H130"/>
  <c r="G130"/>
  <c r="F130"/>
  <c r="F126"/>
  <c r="J114"/>
  <c r="I114"/>
  <c r="H114"/>
  <c r="G114"/>
  <c r="F110"/>
  <c r="F109"/>
  <c r="F108"/>
  <c r="J98"/>
  <c r="I98"/>
  <c r="H98"/>
  <c r="G98"/>
  <c r="F98"/>
  <c r="F94"/>
  <c r="J82"/>
  <c r="I82"/>
  <c r="H82"/>
  <c r="G82"/>
  <c r="F78"/>
  <c r="F76"/>
  <c r="J65"/>
  <c r="I65"/>
  <c r="H65"/>
  <c r="G65"/>
  <c r="F62"/>
  <c r="F61"/>
  <c r="J49"/>
  <c r="I49"/>
  <c r="H49"/>
  <c r="G49"/>
  <c r="F49"/>
  <c r="J32"/>
  <c r="I32"/>
  <c r="H32"/>
  <c r="G32"/>
  <c r="F28"/>
  <c r="F32" s="1"/>
  <c r="F9"/>
  <c r="F122" l="1"/>
  <c r="F145"/>
  <c r="F14"/>
  <c r="F82"/>
  <c r="F65"/>
  <c r="F114"/>
</calcChain>
</file>

<file path=xl/sharedStrings.xml><?xml version="1.0" encoding="utf-8"?>
<sst xmlns="http://schemas.openxmlformats.org/spreadsheetml/2006/main" count="551" uniqueCount="201">
  <si>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</si>
  <si>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</si>
  <si>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</si>
  <si>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</si>
  <si>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</si>
  <si>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</si>
  <si>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</si>
  <si>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</si>
  <si>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</si>
  <si>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</si>
  <si>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</si>
  <si>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</si>
  <si>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</si>
  <si>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</si>
  <si>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</si>
  <si>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</si>
  <si>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</si>
  <si>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</si>
  <si>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</si>
  <si>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</si>
  <si>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</si>
  <si>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</si>
  <si>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</si>
  <si>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</si>
  <si>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соус</t>
  </si>
  <si>
    <t>гор.напиток</t>
  </si>
  <si>
    <t>п/п</t>
  </si>
  <si>
    <t>фрукты</t>
  </si>
  <si>
    <t>Яблоко</t>
  </si>
  <si>
    <t>Итого за день:</t>
  </si>
  <si>
    <t>салат</t>
  </si>
  <si>
    <t>2 блюдо</t>
  </si>
  <si>
    <t>Гуляш</t>
  </si>
  <si>
    <t>гарнир</t>
  </si>
  <si>
    <t>Каша гречневая рассыпчатая</t>
  </si>
  <si>
    <t>№ 508 сб 2004</t>
  </si>
  <si>
    <t>напиток</t>
  </si>
  <si>
    <t>хлеб черн.</t>
  </si>
  <si>
    <t>Хлеб "Прибрежный" обогащенный йодом</t>
  </si>
  <si>
    <t>хлеб бел.</t>
  </si>
  <si>
    <t>Хлеб пшеничный из муки в/с</t>
  </si>
  <si>
    <t>Пюре картофельное</t>
  </si>
  <si>
    <t>№ 520 сб 2004</t>
  </si>
  <si>
    <t>закуска</t>
  </si>
  <si>
    <t>Морская капуста</t>
  </si>
  <si>
    <t>ТТК № 56</t>
  </si>
  <si>
    <t xml:space="preserve">Чай с лимоном   </t>
  </si>
  <si>
    <t>ТТК № 803</t>
  </si>
  <si>
    <t>ТТК № 1512</t>
  </si>
  <si>
    <t>Батончик "На здоровье" пшенично-ржаной обогащенный витаминами, железом и кальцием</t>
  </si>
  <si>
    <t>каша</t>
  </si>
  <si>
    <t>Хлеб столичный  из ржано-пшеничной муки</t>
  </si>
  <si>
    <t>№ 493 сб 2004</t>
  </si>
  <si>
    <t>ТТК № 525</t>
  </si>
  <si>
    <t>Теплый компот из с/м черноплодной рябины</t>
  </si>
  <si>
    <t>ТТК № 854</t>
  </si>
  <si>
    <t xml:space="preserve">Груша </t>
  </si>
  <si>
    <t>Хлеб столичный из ржано-пшеничной муки</t>
  </si>
  <si>
    <t>ТТК № 211</t>
  </si>
  <si>
    <t>№534 сб 2004</t>
  </si>
  <si>
    <t>Сосиски отварные</t>
  </si>
  <si>
    <t>ТТК № 94</t>
  </si>
  <si>
    <t>ТТК № 266</t>
  </si>
  <si>
    <t>№ 510 сб 2004</t>
  </si>
  <si>
    <t>Чай с молоком</t>
  </si>
  <si>
    <t>Сб.1996 № 630</t>
  </si>
  <si>
    <t xml:space="preserve">Полоска шоколадная </t>
  </si>
  <si>
    <t>ТТК № 1508</t>
  </si>
  <si>
    <t>Теплый компот "Сливовый №1"</t>
  </si>
  <si>
    <t>ТТК № 852</t>
  </si>
  <si>
    <t>Банан</t>
  </si>
  <si>
    <t>ТТК № 804</t>
  </si>
  <si>
    <t>Среднее значение за период:</t>
  </si>
  <si>
    <t>Обед</t>
  </si>
  <si>
    <t>1 блюдо</t>
  </si>
  <si>
    <t>Наггетсы "Детские"</t>
  </si>
  <si>
    <t>ТТК № 416</t>
  </si>
  <si>
    <t>ТТК № 822-50</t>
  </si>
  <si>
    <t>Борщ с капустой и картофелем</t>
  </si>
  <si>
    <t>Суп картофельный с бобовыми (горох)</t>
  </si>
  <si>
    <t>Сб.2004 № 139</t>
  </si>
  <si>
    <t>Суп картофельный с макаронными изделиями</t>
  </si>
  <si>
    <t>Щи из свежей капусты с картофелем (с томатом)</t>
  </si>
  <si>
    <t>Сб.2004 № 124</t>
  </si>
  <si>
    <t>Компот из с/м черноплодной рябины (вит. 50)</t>
  </si>
  <si>
    <t>ТТК № 833-50</t>
  </si>
  <si>
    <t>ТТК № 109</t>
  </si>
  <si>
    <t>Напиток черничный (вит. 50)</t>
  </si>
  <si>
    <t>ТТК № 820-50</t>
  </si>
  <si>
    <t>Рассольник ленинградский</t>
  </si>
  <si>
    <t>Сб.2004 № 132</t>
  </si>
  <si>
    <t>Напиток из плодов шиповника (вит. 50)</t>
  </si>
  <si>
    <t>салаты</t>
  </si>
  <si>
    <t>Сб.2004 № 510</t>
  </si>
  <si>
    <t>Салат из свежих огурцов</t>
  </si>
  <si>
    <t>Напиток лимонный (вит. 50)</t>
  </si>
  <si>
    <t>ТТК № 828-50</t>
  </si>
  <si>
    <t>Суп с клецками</t>
  </si>
  <si>
    <t>№ 155 сб 2004</t>
  </si>
  <si>
    <t>7-11 лет</t>
  </si>
  <si>
    <t>Паста сырная</t>
  </si>
  <si>
    <t xml:space="preserve">Сб.2004 № 413 </t>
  </si>
  <si>
    <t>ТТК № 552</t>
  </si>
  <si>
    <t>Помидоры (томаты) свежие, нарезка</t>
  </si>
  <si>
    <t>ТТК № 44</t>
  </si>
  <si>
    <t>Помидоры (томаты)свежие, нарезка</t>
  </si>
  <si>
    <t>ТТК №44</t>
  </si>
  <si>
    <t>Икра свекольная</t>
  </si>
  <si>
    <t>Сб.2004 № 78</t>
  </si>
  <si>
    <t>Каша перловая с овощами</t>
  </si>
  <si>
    <t>Сб.2004 № 437</t>
  </si>
  <si>
    <t>ТТК № 505</t>
  </si>
  <si>
    <t>конд.изд</t>
  </si>
  <si>
    <t xml:space="preserve">Печенье сдобное "Хрупкие палочки" </t>
  </si>
  <si>
    <t>ТТК № 1504-1</t>
  </si>
  <si>
    <t>Котлета по - волжски (минтай)</t>
  </si>
  <si>
    <t>ТТК № 357</t>
  </si>
  <si>
    <t>ТТК № 713</t>
  </si>
  <si>
    <t>Каша молочная  из смеси зерновых хлопьев+ масло сливочное</t>
  </si>
  <si>
    <t>Запеканка из творога</t>
  </si>
  <si>
    <t>творж. Блюдо</t>
  </si>
  <si>
    <t>Молоко сгущенное</t>
  </si>
  <si>
    <t>ТТК № 51</t>
  </si>
  <si>
    <t>Сб.2004 № 366</t>
  </si>
  <si>
    <t>Чай с сахаром</t>
  </si>
  <si>
    <t>Сб.2004 № 16</t>
  </si>
  <si>
    <t xml:space="preserve">Котлеты "Сочность" </t>
  </si>
  <si>
    <t>Пюре из бобовых</t>
  </si>
  <si>
    <t>ТТК № 414</t>
  </si>
  <si>
    <t>Сб.2004 № 541</t>
  </si>
  <si>
    <t>Салат свекольный с консервированным огурцом</t>
  </si>
  <si>
    <t>ТТК № 39</t>
  </si>
  <si>
    <t>Печень, тушенная в соусе</t>
  </si>
  <si>
    <t>Рис припущенный</t>
  </si>
  <si>
    <t>Какао с молоком</t>
  </si>
  <si>
    <t>Корж школьный</t>
  </si>
  <si>
    <t>Сб.2004 № 439</t>
  </si>
  <si>
    <t>Сб.2004 № 512</t>
  </si>
  <si>
    <t>Сб.2004 № 693</t>
  </si>
  <si>
    <t xml:space="preserve">ТТК №  1507 - 1
</t>
  </si>
  <si>
    <t>Макароны по-Европейски</t>
  </si>
  <si>
    <t>Мандарины</t>
  </si>
  <si>
    <t>ТТК № 554</t>
  </si>
  <si>
    <t>Винегрет овощной</t>
  </si>
  <si>
    <t xml:space="preserve">Говядина в кисло-сладком соусе </t>
  </si>
  <si>
    <t>Каша вязкая ячневая</t>
  </si>
  <si>
    <t>Теплый компот "Сливовый № 2"</t>
  </si>
  <si>
    <t>Салат из свежих помидоров</t>
  </si>
  <si>
    <t>Рыба, тушенная в томате с овощами (минтай)</t>
  </si>
  <si>
    <t>Рис цветной</t>
  </si>
  <si>
    <t>Теплый напиток "Лимонный"</t>
  </si>
  <si>
    <t>Сб.2004 № 19</t>
  </si>
  <si>
    <t>ТТК № 323</t>
  </si>
  <si>
    <t>ТТК № 528</t>
  </si>
  <si>
    <t>ТТК № 856</t>
  </si>
  <si>
    <t xml:space="preserve">Рыба, тушенная в томате с овощами </t>
  </si>
  <si>
    <t>Каша молочная кукурузная (жидкая)</t>
  </si>
  <si>
    <t>Сб.2004 № 311</t>
  </si>
  <si>
    <t>Творожник с изюмом</t>
  </si>
  <si>
    <t>ТТК № 605</t>
  </si>
  <si>
    <t>Сметана</t>
  </si>
  <si>
    <t>ТТК № 54</t>
  </si>
  <si>
    <t>Теплый  компот "Черника"</t>
  </si>
  <si>
    <t>ТТК № 858</t>
  </si>
  <si>
    <t>Салат "Мозаика"</t>
  </si>
  <si>
    <t>Паста "Карбонара" с филе индейки</t>
  </si>
  <si>
    <t>хлеб. Черн</t>
  </si>
  <si>
    <t>хлеб.бел</t>
  </si>
  <si>
    <t>ТТК № 23</t>
  </si>
  <si>
    <t>ТТК № 418</t>
  </si>
  <si>
    <t>Биточек "Антошка"</t>
  </si>
  <si>
    <t>Огурцы консервированные, нарезка</t>
  </si>
  <si>
    <t xml:space="preserve">Кофейный напиток (растворимый) </t>
  </si>
  <si>
    <t>ТТК № 52</t>
  </si>
  <si>
    <t>ТТК № 216</t>
  </si>
  <si>
    <t xml:space="preserve"> ТТК № 808</t>
  </si>
  <si>
    <t>Компот из изюма (вит. 50)</t>
  </si>
  <si>
    <t xml:space="preserve"> ТТК № 833-50</t>
  </si>
  <si>
    <t>Суп "Новинка"+ говядина отварная для I блюд</t>
  </si>
  <si>
    <t>ТТК № 109/233</t>
  </si>
  <si>
    <t>Суп молочный с крупой (пшено)</t>
  </si>
  <si>
    <t>Сб.2004 № 161</t>
  </si>
  <si>
    <t xml:space="preserve"> ТТК № 809-50</t>
  </si>
  <si>
    <t>Огурцы свежие, нарезка</t>
  </si>
  <si>
    <t>ТТК № 45</t>
  </si>
  <si>
    <t>Компот "Сливовый №1" (вит.50)</t>
  </si>
  <si>
    <t>Компот из свежих плодов (яблоки) (вит. 50)</t>
  </si>
  <si>
    <t>Суп картофельный с бобовыми (фасоль)</t>
  </si>
  <si>
    <t>Компот ягодно-яблочный "Рябинка" (вит.50)</t>
  </si>
  <si>
    <t>ТТК №  834-50</t>
  </si>
  <si>
    <t>Компот "Сливовый № 2" (вит.50)</t>
  </si>
  <si>
    <t>Сб.2004 № 71</t>
  </si>
  <si>
    <t>ТТК № 212</t>
  </si>
  <si>
    <t>ТТК № 832-50</t>
  </si>
  <si>
    <t>Суп молочный с макаронными изделиями</t>
  </si>
  <si>
    <t>хлеб.черн</t>
  </si>
  <si>
    <t>Сб. 2004 № 160</t>
  </si>
  <si>
    <t xml:space="preserve"> ТТК № 820-50</t>
  </si>
  <si>
    <t>Борщ с картофелем+говядина отварная для 1 блюд</t>
  </si>
  <si>
    <t>Сб.2004 № 114/ ТТК № 233</t>
  </si>
  <si>
    <t xml:space="preserve"> ТТК № 831-50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</si>
</sst>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D2D2D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2" fontId="10" fillId="3" borderId="1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/>
    </xf>
    <xf numFmtId="2" fontId="10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7" xfId="0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0" fillId="3" borderId="1" xfId="0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2" fontId="10" fillId="3" borderId="1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2" fontId="10" fillId="3" borderId="12" xfId="0" applyNumberFormat="1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center" vertical="top" wrapText="1"/>
      <protection locked="0"/>
    </xf>
    <xf numFmtId="1" fontId="10" fillId="6" borderId="1" xfId="0" applyNumberFormat="1" applyFont="1" applyFill="1" applyBorder="1" applyAlignment="1" applyProtection="1">
      <alignment horizontal="center" vertical="center"/>
      <protection locked="0"/>
    </xf>
    <xf numFmtId="2" fontId="10" fillId="6" borderId="12" xfId="0" applyNumberFormat="1" applyFont="1" applyFill="1" applyBorder="1" applyAlignment="1" applyProtection="1">
      <alignment horizontal="center"/>
      <protection locked="0"/>
    </xf>
    <xf numFmtId="164" fontId="10" fillId="6" borderId="12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center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8" fillId="7" borderId="11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2" xfId="0" applyFont="1" applyFill="1" applyBorder="1" applyAlignment="1">
      <alignment horizontal="left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18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 applyProtection="1">
      <alignment horizontal="center" wrapText="1"/>
      <protection locked="0"/>
    </xf>
    <xf numFmtId="2" fontId="10" fillId="3" borderId="1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2" fontId="10" fillId="3" borderId="12" xfId="0" applyNumberFormat="1" applyFont="1" applyFill="1" applyBorder="1"/>
    <xf numFmtId="2" fontId="10" fillId="3" borderId="12" xfId="0" applyNumberFormat="1" applyFont="1" applyFill="1" applyBorder="1" applyAlignment="1">
      <alignment horizontal="right"/>
    </xf>
    <xf numFmtId="0" fontId="10" fillId="3" borderId="12" xfId="0" applyFont="1" applyFill="1" applyBorder="1"/>
    <xf numFmtId="2" fontId="10" fillId="3" borderId="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 vertical="top" wrapText="1"/>
    </xf>
    <xf numFmtId="0" fontId="15" fillId="0" borderId="0" xfId="0" applyFont="1"/>
    <xf numFmtId="0" fontId="12" fillId="4" borderId="15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wrapText="1"/>
    </xf>
    <xf numFmtId="0" fontId="10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/>
    <xf numFmtId="2" fontId="10" fillId="3" borderId="2" xfId="0" applyNumberFormat="1" applyFont="1" applyFill="1" applyBorder="1" applyAlignment="1">
      <alignment horizontal="center" vertical="center"/>
    </xf>
    <xf numFmtId="1" fontId="14" fillId="5" borderId="15" xfId="0" applyNumberFormat="1" applyFont="1" applyFill="1" applyBorder="1" applyAlignment="1">
      <alignment horizontal="center" vertical="center"/>
    </xf>
    <xf numFmtId="2" fontId="14" fillId="5" borderId="15" xfId="0" applyNumberFormat="1" applyFont="1" applyFill="1" applyBorder="1" applyAlignment="1">
      <alignment horizontal="right"/>
    </xf>
    <xf numFmtId="0" fontId="15" fillId="5" borderId="16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vertical="top" wrapText="1"/>
    </xf>
    <xf numFmtId="0" fontId="12" fillId="5" borderId="15" xfId="0" applyFont="1" applyFill="1" applyBorder="1" applyAlignment="1">
      <alignment horizontal="center" vertical="top" wrapText="1"/>
    </xf>
    <xf numFmtId="2" fontId="12" fillId="4" borderId="15" xfId="0" applyNumberFormat="1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left" vertical="center" wrapText="1"/>
    </xf>
    <xf numFmtId="164" fontId="12" fillId="4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top" wrapText="1"/>
    </xf>
    <xf numFmtId="2" fontId="12" fillId="8" borderId="15" xfId="0" applyNumberFormat="1" applyFont="1" applyFill="1" applyBorder="1" applyAlignment="1">
      <alignment horizontal="center" vertical="top" wrapText="1"/>
    </xf>
    <xf numFmtId="2" fontId="14" fillId="8" borderId="15" xfId="0" applyNumberFormat="1" applyFont="1" applyFill="1" applyBorder="1" applyAlignment="1" applyProtection="1">
      <alignment horizontal="center"/>
      <protection locked="0"/>
    </xf>
    <xf numFmtId="0" fontId="12" fillId="8" borderId="15" xfId="0" applyFont="1" applyFill="1" applyBorder="1" applyAlignment="1">
      <alignment horizontal="center" vertical="top" wrapText="1"/>
    </xf>
    <xf numFmtId="0" fontId="15" fillId="8" borderId="0" xfId="0" applyFont="1" applyFill="1"/>
    <xf numFmtId="0" fontId="10" fillId="3" borderId="11" xfId="0" applyNumberFormat="1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6" fillId="3" borderId="0" xfId="0" applyFont="1" applyFill="1"/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top" wrapText="1"/>
    </xf>
    <xf numFmtId="2" fontId="19" fillId="4" borderId="15" xfId="0" applyNumberFormat="1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1" fontId="19" fillId="4" borderId="15" xfId="0" applyNumberFormat="1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left"/>
    </xf>
    <xf numFmtId="0" fontId="15" fillId="7" borderId="0" xfId="0" applyFont="1" applyFill="1"/>
    <xf numFmtId="0" fontId="15" fillId="5" borderId="1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top" wrapText="1"/>
    </xf>
    <xf numFmtId="2" fontId="12" fillId="5" borderId="15" xfId="0" applyNumberFormat="1" applyFont="1" applyFill="1" applyBorder="1" applyAlignment="1">
      <alignment horizontal="center" vertical="top" wrapText="1"/>
    </xf>
    <xf numFmtId="2" fontId="12" fillId="5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85" zoomScaleNormal="85" workbookViewId="0">
      <pane xSplit="4" ySplit="5" topLeftCell="E6" activePane="bottomRight" state="frozen"/>
      <selection pane="topRight"/>
      <selection pane="bottomLeft"/>
      <selection pane="bottomRight" activeCell="E102" sqref="E102"/>
    </sheetView>
  </sheetViews>
  <sheetFormatPr defaultColWidth="9" defaultRowHeight="12.75"/>
  <cols>
    <col min="1" max="1" width="7.42578125" style="1" customWidth="1"/>
    <col min="2" max="2" width="11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10" style="1" customWidth="1"/>
    <col min="10" max="10" width="10.85546875" style="1" customWidth="1"/>
    <col min="11" max="11" width="17" style="1" customWidth="1"/>
    <col min="12" max="16381" width="9.140625" style="1"/>
    <col min="16382" max="16384" width="9" style="1"/>
  </cols>
  <sheetData>
    <row r="1" spans="1:12" ht="15">
      <c r="A1" s="2" t="s">
        <v>0</v>
      </c>
      <c r="C1" s="77"/>
      <c r="D1" s="78"/>
      <c r="E1" s="78"/>
      <c r="F1" s="3" t="s">
        <v>1</v>
      </c>
      <c r="G1" s="1" t="s">
        <v>2</v>
      </c>
      <c r="H1" s="79"/>
      <c r="I1" s="79"/>
      <c r="J1" s="79"/>
      <c r="K1" s="79"/>
    </row>
    <row r="2" spans="1:12" ht="18">
      <c r="A2" s="4" t="s">
        <v>3</v>
      </c>
      <c r="C2" s="1"/>
      <c r="G2" s="1" t="s">
        <v>4</v>
      </c>
      <c r="H2" s="79"/>
      <c r="I2" s="79"/>
      <c r="J2" s="79"/>
      <c r="K2" s="79"/>
    </row>
    <row r="3" spans="1:12" ht="17.25" customHeight="1">
      <c r="A3" s="5" t="s">
        <v>5</v>
      </c>
      <c r="C3" s="1"/>
      <c r="D3" s="6"/>
      <c r="E3" s="7" t="s">
        <v>99</v>
      </c>
      <c r="G3" s="1" t="s">
        <v>6</v>
      </c>
      <c r="H3" s="8"/>
      <c r="I3" s="8"/>
      <c r="J3" s="27">
        <v>2023</v>
      </c>
      <c r="K3" s="28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23.2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29" t="s">
        <v>20</v>
      </c>
      <c r="L5" s="12" t="s">
        <v>21</v>
      </c>
    </row>
    <row r="6" spans="1:12" ht="19.5" customHeight="1">
      <c r="A6" s="13">
        <v>1</v>
      </c>
      <c r="B6" s="14">
        <v>1</v>
      </c>
      <c r="C6" s="15" t="s">
        <v>22</v>
      </c>
      <c r="D6" s="21" t="s">
        <v>31</v>
      </c>
      <c r="E6" s="53" t="s">
        <v>60</v>
      </c>
      <c r="F6" s="42" t="str">
        <f>"100"</f>
        <v>100</v>
      </c>
      <c r="G6" s="42">
        <v>11.28</v>
      </c>
      <c r="H6" s="42">
        <v>14.96</v>
      </c>
      <c r="I6" s="42">
        <v>0</v>
      </c>
      <c r="J6" s="42">
        <v>179.76000000000002</v>
      </c>
      <c r="K6" s="47" t="s">
        <v>101</v>
      </c>
      <c r="L6" s="17"/>
    </row>
    <row r="7" spans="1:12" ht="18" customHeight="1">
      <c r="A7" s="18"/>
      <c r="B7" s="19"/>
      <c r="C7" s="20"/>
      <c r="D7" s="24" t="s">
        <v>33</v>
      </c>
      <c r="E7" s="53" t="s">
        <v>100</v>
      </c>
      <c r="F7" s="44">
        <v>150</v>
      </c>
      <c r="G7" s="42">
        <v>8.24</v>
      </c>
      <c r="H7" s="42">
        <v>10.16</v>
      </c>
      <c r="I7" s="42">
        <v>29.17</v>
      </c>
      <c r="J7" s="42">
        <v>241.43607600000001</v>
      </c>
      <c r="K7" s="43" t="s">
        <v>102</v>
      </c>
      <c r="L7" s="81"/>
    </row>
    <row r="8" spans="1:12" ht="15.75">
      <c r="A8" s="18"/>
      <c r="B8" s="19"/>
      <c r="C8" s="20"/>
      <c r="D8" s="21" t="s">
        <v>43</v>
      </c>
      <c r="E8" s="38" t="s">
        <v>105</v>
      </c>
      <c r="F8" s="83">
        <v>20</v>
      </c>
      <c r="G8" s="23">
        <v>0.22</v>
      </c>
      <c r="H8" s="23">
        <v>0.04</v>
      </c>
      <c r="I8" s="23">
        <v>1.02</v>
      </c>
      <c r="J8" s="23">
        <v>5.08</v>
      </c>
      <c r="K8" s="30" t="s">
        <v>106</v>
      </c>
      <c r="L8" s="22"/>
    </row>
    <row r="9" spans="1:12" ht="18.95" customHeight="1">
      <c r="A9" s="18"/>
      <c r="B9" s="19"/>
      <c r="C9" s="20"/>
      <c r="D9" s="24" t="s">
        <v>25</v>
      </c>
      <c r="E9" s="38" t="s">
        <v>64</v>
      </c>
      <c r="F9" s="42" t="str">
        <f>"200"</f>
        <v>200</v>
      </c>
      <c r="G9" s="42">
        <v>2.97</v>
      </c>
      <c r="H9" s="42">
        <v>1.72</v>
      </c>
      <c r="I9" s="42">
        <v>11.41</v>
      </c>
      <c r="J9" s="42">
        <v>70.851055000000002</v>
      </c>
      <c r="K9" s="47" t="s">
        <v>65</v>
      </c>
      <c r="L9" s="22"/>
    </row>
    <row r="10" spans="1:12" ht="18.95" customHeight="1">
      <c r="A10" s="18"/>
      <c r="B10" s="19"/>
      <c r="C10" s="20"/>
      <c r="D10" s="24" t="s">
        <v>37</v>
      </c>
      <c r="E10" s="54" t="s">
        <v>57</v>
      </c>
      <c r="F10" s="50">
        <v>25</v>
      </c>
      <c r="G10" s="48">
        <v>1.67</v>
      </c>
      <c r="H10" s="48">
        <v>0.25</v>
      </c>
      <c r="I10" s="48">
        <v>11.03</v>
      </c>
      <c r="J10" s="48">
        <v>54.0715</v>
      </c>
      <c r="K10" s="43" t="s">
        <v>26</v>
      </c>
      <c r="L10" s="22"/>
    </row>
    <row r="11" spans="1:12" ht="18.75" customHeight="1">
      <c r="A11" s="18"/>
      <c r="B11" s="19"/>
      <c r="C11" s="20"/>
      <c r="D11" s="21" t="s">
        <v>39</v>
      </c>
      <c r="E11" s="46" t="s">
        <v>40</v>
      </c>
      <c r="F11" s="50">
        <v>25</v>
      </c>
      <c r="G11" s="42">
        <v>1.72</v>
      </c>
      <c r="H11" s="42">
        <v>0.25</v>
      </c>
      <c r="I11" s="42">
        <v>12.01</v>
      </c>
      <c r="J11" s="42">
        <v>58.285499999999999</v>
      </c>
      <c r="K11" s="45" t="s">
        <v>26</v>
      </c>
      <c r="L11" s="22"/>
    </row>
    <row r="12" spans="1:12" ht="15.75" hidden="1">
      <c r="A12" s="18"/>
      <c r="B12" s="19"/>
      <c r="C12" s="20"/>
      <c r="D12" s="24"/>
      <c r="E12" s="25"/>
      <c r="F12" s="83"/>
      <c r="G12" s="138"/>
      <c r="H12" s="138"/>
      <c r="I12" s="138"/>
      <c r="J12" s="138"/>
      <c r="K12" s="82"/>
      <c r="L12" s="22"/>
    </row>
    <row r="13" spans="1:12" ht="15.75" hidden="1">
      <c r="A13" s="19"/>
      <c r="B13" s="19"/>
      <c r="C13" s="57"/>
      <c r="D13" s="58"/>
      <c r="E13" s="59"/>
      <c r="F13" s="139"/>
      <c r="G13" s="23"/>
      <c r="H13" s="23"/>
      <c r="I13" s="23"/>
      <c r="J13" s="23"/>
      <c r="K13" s="140"/>
      <c r="L13" s="56"/>
    </row>
    <row r="14" spans="1:12" s="134" customFormat="1" ht="16.5" customHeight="1" thickBot="1">
      <c r="A14" s="127"/>
      <c r="B14" s="127"/>
      <c r="C14" s="128" t="s">
        <v>29</v>
      </c>
      <c r="D14" s="129"/>
      <c r="E14" s="130"/>
      <c r="F14" s="131">
        <f>F11+F10+F9+F8+F7+F6</f>
        <v>520</v>
      </c>
      <c r="G14" s="132">
        <f>G11+G10+G9+G8+G7+G6</f>
        <v>26.1</v>
      </c>
      <c r="H14" s="132">
        <f>H11+H10+H9+H8+H7+H6</f>
        <v>27.380000000000003</v>
      </c>
      <c r="I14" s="132">
        <f>I11+I10+I9+I8+I6</f>
        <v>35.470000000000006</v>
      </c>
      <c r="J14" s="132">
        <f>J11+J10+J9+J8+J7+J6</f>
        <v>609.48413100000005</v>
      </c>
      <c r="K14" s="133"/>
      <c r="L14" s="133">
        <v>160</v>
      </c>
    </row>
    <row r="15" spans="1:12" ht="18" customHeight="1">
      <c r="A15" s="13">
        <v>1</v>
      </c>
      <c r="B15" s="14">
        <v>1</v>
      </c>
      <c r="C15" s="37" t="s">
        <v>73</v>
      </c>
      <c r="D15" s="24" t="s">
        <v>43</v>
      </c>
      <c r="E15" s="53" t="s">
        <v>103</v>
      </c>
      <c r="F15" s="135">
        <v>25</v>
      </c>
      <c r="G15" s="136">
        <v>0.27</v>
      </c>
      <c r="H15" s="136">
        <v>0.05</v>
      </c>
      <c r="I15" s="136">
        <v>1.27</v>
      </c>
      <c r="J15" s="136">
        <v>6.352850000000001</v>
      </c>
      <c r="K15" s="137" t="s">
        <v>104</v>
      </c>
      <c r="L15" s="17"/>
    </row>
    <row r="16" spans="1:12" ht="15.75">
      <c r="A16" s="18"/>
      <c r="B16" s="19"/>
      <c r="C16" s="20"/>
      <c r="D16" s="24" t="s">
        <v>74</v>
      </c>
      <c r="E16" s="53" t="s">
        <v>79</v>
      </c>
      <c r="F16" s="44">
        <v>250</v>
      </c>
      <c r="G16" s="42">
        <v>5.56</v>
      </c>
      <c r="H16" s="42">
        <v>3.67</v>
      </c>
      <c r="I16" s="42">
        <v>20.68</v>
      </c>
      <c r="J16" s="42">
        <v>133.28052</v>
      </c>
      <c r="K16" s="47" t="s">
        <v>80</v>
      </c>
      <c r="L16" s="22"/>
    </row>
    <row r="17" spans="1:12" ht="15.75">
      <c r="A17" s="18"/>
      <c r="B17" s="19"/>
      <c r="C17" s="20"/>
      <c r="D17" s="24" t="s">
        <v>31</v>
      </c>
      <c r="E17" s="53" t="s">
        <v>60</v>
      </c>
      <c r="F17" s="42" t="str">
        <f>"100"</f>
        <v>100</v>
      </c>
      <c r="G17" s="42">
        <v>11.28</v>
      </c>
      <c r="H17" s="42">
        <v>14.96</v>
      </c>
      <c r="I17" s="42">
        <v>0</v>
      </c>
      <c r="J17" s="42">
        <v>179.76000000000002</v>
      </c>
      <c r="K17" s="47" t="s">
        <v>101</v>
      </c>
      <c r="L17" s="22"/>
    </row>
    <row r="18" spans="1:12" ht="15.75">
      <c r="A18" s="18"/>
      <c r="B18" s="19"/>
      <c r="C18" s="20"/>
      <c r="D18" s="24" t="s">
        <v>33</v>
      </c>
      <c r="E18" s="53" t="s">
        <v>100</v>
      </c>
      <c r="F18" s="44">
        <v>150</v>
      </c>
      <c r="G18" s="42">
        <v>8.24</v>
      </c>
      <c r="H18" s="42">
        <v>10.16</v>
      </c>
      <c r="I18" s="42">
        <v>29.17</v>
      </c>
      <c r="J18" s="42">
        <v>241.43607600000001</v>
      </c>
      <c r="K18" s="43" t="s">
        <v>102</v>
      </c>
      <c r="L18" s="22"/>
    </row>
    <row r="19" spans="1:12" ht="15.75">
      <c r="A19" s="18"/>
      <c r="B19" s="19"/>
      <c r="C19" s="20"/>
      <c r="D19" s="24" t="s">
        <v>36</v>
      </c>
      <c r="E19" s="53" t="s">
        <v>176</v>
      </c>
      <c r="F19" s="44">
        <v>200</v>
      </c>
      <c r="G19" s="42">
        <v>0.36</v>
      </c>
      <c r="H19" s="42">
        <v>0</v>
      </c>
      <c r="I19" s="42">
        <v>23.8</v>
      </c>
      <c r="J19" s="42">
        <v>90.831599999999995</v>
      </c>
      <c r="K19" s="47" t="s">
        <v>77</v>
      </c>
      <c r="L19" s="22"/>
    </row>
    <row r="20" spans="1:12" ht="15.75">
      <c r="A20" s="18"/>
      <c r="B20" s="19"/>
      <c r="C20" s="20"/>
      <c r="D20" s="24" t="s">
        <v>39</v>
      </c>
      <c r="E20" s="54" t="s">
        <v>57</v>
      </c>
      <c r="F20" s="50">
        <v>25</v>
      </c>
      <c r="G20" s="48">
        <v>1.67</v>
      </c>
      <c r="H20" s="48">
        <v>0.25</v>
      </c>
      <c r="I20" s="48">
        <v>11.03</v>
      </c>
      <c r="J20" s="48">
        <v>54.0715</v>
      </c>
      <c r="K20" s="82" t="s">
        <v>26</v>
      </c>
      <c r="L20" s="22"/>
    </row>
    <row r="21" spans="1:12" ht="15.75">
      <c r="A21" s="18"/>
      <c r="B21" s="19"/>
      <c r="C21" s="20"/>
      <c r="D21" s="24" t="s">
        <v>37</v>
      </c>
      <c r="E21" s="55" t="s">
        <v>40</v>
      </c>
      <c r="F21" s="50">
        <v>25</v>
      </c>
      <c r="G21" s="42">
        <v>1.72</v>
      </c>
      <c r="H21" s="42">
        <v>0.25</v>
      </c>
      <c r="I21" s="42">
        <v>12.01</v>
      </c>
      <c r="J21" s="42">
        <v>58.285499999999999</v>
      </c>
      <c r="K21" s="82" t="s">
        <v>26</v>
      </c>
      <c r="L21" s="22"/>
    </row>
    <row r="22" spans="1:12" ht="18.95" hidden="1" customHeight="1">
      <c r="A22" s="18"/>
      <c r="B22" s="19"/>
      <c r="C22" s="20"/>
      <c r="D22" s="66"/>
      <c r="E22" s="60"/>
      <c r="F22" s="62"/>
      <c r="G22" s="63"/>
      <c r="H22" s="63"/>
      <c r="I22" s="63"/>
      <c r="J22" s="64"/>
      <c r="K22" s="61"/>
      <c r="L22" s="65"/>
    </row>
    <row r="23" spans="1:12" ht="30.95" hidden="1" customHeight="1">
      <c r="A23" s="18"/>
      <c r="B23" s="19"/>
      <c r="C23" s="20"/>
      <c r="D23" s="66"/>
      <c r="E23" s="60"/>
      <c r="F23" s="62"/>
      <c r="G23" s="63"/>
      <c r="H23" s="63"/>
      <c r="I23" s="63"/>
      <c r="J23" s="64"/>
      <c r="K23" s="61"/>
      <c r="L23" s="65"/>
    </row>
    <row r="24" spans="1:12" s="104" customFormat="1" ht="15.75" customHeight="1" thickBot="1">
      <c r="A24" s="119"/>
      <c r="B24" s="119"/>
      <c r="C24" s="75" t="s">
        <v>29</v>
      </c>
      <c r="D24" s="125"/>
      <c r="E24" s="118"/>
      <c r="F24" s="117">
        <f>F21+F20+F19+F18+F17+F16+F15</f>
        <v>775</v>
      </c>
      <c r="G24" s="117">
        <f>G21+G20+G19+G18+G17+G16+G15</f>
        <v>29.099999999999998</v>
      </c>
      <c r="H24" s="117">
        <f>H21+H20+H19+H18+H17+H16+H15</f>
        <v>29.34</v>
      </c>
      <c r="I24" s="117">
        <f>I21+I20+I19+I18+I17+I16+I15</f>
        <v>97.96</v>
      </c>
      <c r="J24" s="126">
        <f>J21+J20+J19+J18+J17+J16+J15</f>
        <v>764.01804600000003</v>
      </c>
      <c r="K24" s="106"/>
      <c r="L24" s="106">
        <v>160</v>
      </c>
    </row>
    <row r="25" spans="1:12" ht="15.75">
      <c r="A25" s="26">
        <v>1</v>
      </c>
      <c r="B25" s="19">
        <v>2</v>
      </c>
      <c r="C25" s="15" t="s">
        <v>22</v>
      </c>
      <c r="D25" s="16" t="s">
        <v>30</v>
      </c>
      <c r="E25" s="54" t="s">
        <v>107</v>
      </c>
      <c r="F25" s="41">
        <v>60</v>
      </c>
      <c r="G25" s="48">
        <v>1.0900000000000001</v>
      </c>
      <c r="H25" s="48">
        <v>4.28</v>
      </c>
      <c r="I25" s="48">
        <v>7.7</v>
      </c>
      <c r="J25" s="48">
        <v>70.345423979999993</v>
      </c>
      <c r="K25" s="67" t="s">
        <v>108</v>
      </c>
      <c r="L25" s="32"/>
    </row>
    <row r="26" spans="1:12" ht="15.75">
      <c r="A26" s="26"/>
      <c r="B26" s="19"/>
      <c r="C26" s="20"/>
      <c r="D26" s="21" t="s">
        <v>31</v>
      </c>
      <c r="E26" s="53" t="s">
        <v>32</v>
      </c>
      <c r="F26" s="44">
        <v>100</v>
      </c>
      <c r="G26" s="42">
        <v>14.58</v>
      </c>
      <c r="H26" s="42">
        <v>14.82</v>
      </c>
      <c r="I26" s="42">
        <v>3.99</v>
      </c>
      <c r="J26" s="42">
        <v>206.95023000000003</v>
      </c>
      <c r="K26" s="47" t="s">
        <v>110</v>
      </c>
      <c r="L26" s="33"/>
    </row>
    <row r="27" spans="1:12" ht="15.75">
      <c r="A27" s="26"/>
      <c r="B27" s="19"/>
      <c r="C27" s="20"/>
      <c r="D27" s="24" t="s">
        <v>33</v>
      </c>
      <c r="E27" s="53" t="s">
        <v>109</v>
      </c>
      <c r="F27" s="44">
        <v>150</v>
      </c>
      <c r="G27" s="42">
        <v>4.28</v>
      </c>
      <c r="H27" s="42">
        <v>3.82</v>
      </c>
      <c r="I27" s="42">
        <v>32.9</v>
      </c>
      <c r="J27" s="42">
        <v>179.005155</v>
      </c>
      <c r="K27" s="43" t="s">
        <v>111</v>
      </c>
      <c r="L27" s="33"/>
    </row>
    <row r="28" spans="1:12" ht="15.75">
      <c r="A28" s="26"/>
      <c r="B28" s="19"/>
      <c r="C28" s="20"/>
      <c r="D28" s="24" t="s">
        <v>36</v>
      </c>
      <c r="E28" s="53" t="s">
        <v>54</v>
      </c>
      <c r="F28" s="42" t="str">
        <f>"200"</f>
        <v>200</v>
      </c>
      <c r="G28" s="42">
        <v>0.56000000000000005</v>
      </c>
      <c r="H28" s="42">
        <v>7.0000000000000007E-2</v>
      </c>
      <c r="I28" s="42">
        <v>15.15</v>
      </c>
      <c r="J28" s="42">
        <v>59.349899999999991</v>
      </c>
      <c r="K28" s="45" t="s">
        <v>55</v>
      </c>
      <c r="L28" s="33"/>
    </row>
    <row r="29" spans="1:12" ht="15.75">
      <c r="A29" s="26"/>
      <c r="B29" s="19"/>
      <c r="C29" s="20"/>
      <c r="D29" s="24" t="s">
        <v>37</v>
      </c>
      <c r="E29" s="54" t="s">
        <v>57</v>
      </c>
      <c r="F29" s="50">
        <v>25</v>
      </c>
      <c r="G29" s="48">
        <v>1.67</v>
      </c>
      <c r="H29" s="48">
        <v>0.25</v>
      </c>
      <c r="I29" s="48">
        <v>11.03</v>
      </c>
      <c r="J29" s="48">
        <v>54.0715</v>
      </c>
      <c r="K29" s="43" t="s">
        <v>26</v>
      </c>
      <c r="L29" s="33"/>
    </row>
    <row r="30" spans="1:12" ht="15.75">
      <c r="A30" s="26"/>
      <c r="B30" s="19"/>
      <c r="C30" s="20"/>
      <c r="D30" s="21" t="s">
        <v>39</v>
      </c>
      <c r="E30" s="46" t="s">
        <v>40</v>
      </c>
      <c r="F30" s="50">
        <v>25</v>
      </c>
      <c r="G30" s="42">
        <v>1.72</v>
      </c>
      <c r="H30" s="42">
        <v>0.25</v>
      </c>
      <c r="I30" s="42">
        <v>12.01</v>
      </c>
      <c r="J30" s="42">
        <v>58.285499999999999</v>
      </c>
      <c r="K30" s="45" t="s">
        <v>26</v>
      </c>
      <c r="L30" s="33"/>
    </row>
    <row r="31" spans="1:12" ht="15.75">
      <c r="A31" s="26"/>
      <c r="B31" s="19"/>
      <c r="C31" s="20"/>
      <c r="D31" s="21" t="s">
        <v>112</v>
      </c>
      <c r="E31" s="54" t="s">
        <v>113</v>
      </c>
      <c r="F31" s="41">
        <v>40</v>
      </c>
      <c r="G31" s="48">
        <v>2.62</v>
      </c>
      <c r="H31" s="48">
        <v>11.3</v>
      </c>
      <c r="I31" s="48">
        <v>24.33</v>
      </c>
      <c r="J31" s="48">
        <v>207.68572219949999</v>
      </c>
      <c r="K31" s="45" t="s">
        <v>114</v>
      </c>
      <c r="L31" s="33"/>
    </row>
    <row r="32" spans="1:12" s="104" customFormat="1" ht="15.75" customHeight="1" thickBot="1">
      <c r="A32" s="119"/>
      <c r="B32" s="119"/>
      <c r="C32" s="75" t="s">
        <v>29</v>
      </c>
      <c r="D32" s="76"/>
      <c r="E32" s="118"/>
      <c r="F32" s="117">
        <f>F31+F30+F29+F28+F27+F26+F25</f>
        <v>600</v>
      </c>
      <c r="G32" s="117">
        <f>G31+G30+G29+G28+G27+G26+G25</f>
        <v>26.52</v>
      </c>
      <c r="H32" s="117">
        <f>H31+H30+H29+H28+H27+H26+H25</f>
        <v>34.79</v>
      </c>
      <c r="I32" s="117">
        <f>I31+I30+I29+I28+I27+I26+I25</f>
        <v>107.10999999999999</v>
      </c>
      <c r="J32" s="117">
        <f>J31+J30+J29+J28+J27+J26+J25</f>
        <v>835.69343117950007</v>
      </c>
      <c r="K32" s="106"/>
      <c r="L32" s="106">
        <v>160</v>
      </c>
    </row>
    <row r="33" spans="1:12" ht="15.75">
      <c r="A33" s="26">
        <v>1</v>
      </c>
      <c r="B33" s="19">
        <v>2</v>
      </c>
      <c r="C33" s="37" t="s">
        <v>73</v>
      </c>
      <c r="D33" s="24" t="s">
        <v>43</v>
      </c>
      <c r="E33" s="38"/>
      <c r="F33" s="83"/>
      <c r="G33" s="83"/>
      <c r="H33" s="83"/>
      <c r="I33" s="83"/>
      <c r="J33" s="83"/>
      <c r="K33" s="82"/>
      <c r="L33" s="83"/>
    </row>
    <row r="34" spans="1:12" ht="15.75">
      <c r="A34" s="26"/>
      <c r="B34" s="19"/>
      <c r="C34" s="20"/>
      <c r="D34" s="24" t="s">
        <v>74</v>
      </c>
      <c r="E34" s="53" t="s">
        <v>82</v>
      </c>
      <c r="F34" s="44">
        <v>250</v>
      </c>
      <c r="G34" s="42">
        <v>1.76</v>
      </c>
      <c r="H34" s="42">
        <v>3.37</v>
      </c>
      <c r="I34" s="42">
        <v>10.02</v>
      </c>
      <c r="J34" s="42">
        <v>74.298109999999994</v>
      </c>
      <c r="K34" s="47" t="s">
        <v>83</v>
      </c>
      <c r="L34" s="83"/>
    </row>
    <row r="35" spans="1:12" ht="15.75">
      <c r="A35" s="26"/>
      <c r="B35" s="19"/>
      <c r="C35" s="20"/>
      <c r="D35" s="24" t="s">
        <v>31</v>
      </c>
      <c r="E35" s="53" t="s">
        <v>32</v>
      </c>
      <c r="F35" s="44">
        <v>100</v>
      </c>
      <c r="G35" s="42">
        <v>14.58</v>
      </c>
      <c r="H35" s="42">
        <v>14.82</v>
      </c>
      <c r="I35" s="42">
        <v>3.99</v>
      </c>
      <c r="J35" s="42">
        <v>206.95023000000003</v>
      </c>
      <c r="K35" s="47" t="s">
        <v>110</v>
      </c>
      <c r="L35" s="83"/>
    </row>
    <row r="36" spans="1:12" ht="15.75">
      <c r="A36" s="26"/>
      <c r="B36" s="19"/>
      <c r="C36" s="20"/>
      <c r="D36" s="24" t="s">
        <v>33</v>
      </c>
      <c r="E36" s="53" t="s">
        <v>109</v>
      </c>
      <c r="F36" s="44">
        <v>150</v>
      </c>
      <c r="G36" s="42">
        <v>4.28</v>
      </c>
      <c r="H36" s="42">
        <v>3.82</v>
      </c>
      <c r="I36" s="42">
        <v>32.9</v>
      </c>
      <c r="J36" s="42">
        <v>179.005155</v>
      </c>
      <c r="K36" s="43" t="s">
        <v>111</v>
      </c>
      <c r="L36" s="83"/>
    </row>
    <row r="37" spans="1:12" ht="15.75">
      <c r="A37" s="26"/>
      <c r="B37" s="19"/>
      <c r="C37" s="20"/>
      <c r="D37" s="24" t="s">
        <v>36</v>
      </c>
      <c r="E37" s="53" t="s">
        <v>84</v>
      </c>
      <c r="F37" s="44">
        <v>200</v>
      </c>
      <c r="G37" s="42">
        <v>0.56999999999999995</v>
      </c>
      <c r="H37" s="42">
        <v>7.0000000000000007E-2</v>
      </c>
      <c r="I37" s="42">
        <v>15.16</v>
      </c>
      <c r="J37" s="42">
        <v>59.410860999999997</v>
      </c>
      <c r="K37" s="47" t="s">
        <v>177</v>
      </c>
      <c r="L37" s="83"/>
    </row>
    <row r="38" spans="1:12" ht="15.75">
      <c r="A38" s="26"/>
      <c r="B38" s="19"/>
      <c r="C38" s="20"/>
      <c r="D38" s="24" t="s">
        <v>112</v>
      </c>
      <c r="E38" s="54" t="s">
        <v>113</v>
      </c>
      <c r="F38" s="41">
        <v>40</v>
      </c>
      <c r="G38" s="48">
        <v>2.62</v>
      </c>
      <c r="H38" s="48">
        <v>11.3</v>
      </c>
      <c r="I38" s="48">
        <v>24.33</v>
      </c>
      <c r="J38" s="48">
        <v>207.68572219949999</v>
      </c>
      <c r="K38" s="45" t="s">
        <v>114</v>
      </c>
      <c r="L38" s="83"/>
    </row>
    <row r="39" spans="1:12" ht="15.75">
      <c r="A39" s="26"/>
      <c r="B39" s="19"/>
      <c r="C39" s="20"/>
      <c r="D39" s="24" t="s">
        <v>39</v>
      </c>
      <c r="E39" s="53" t="s">
        <v>38</v>
      </c>
      <c r="F39" s="44">
        <v>30</v>
      </c>
      <c r="G39" s="42">
        <v>2.21</v>
      </c>
      <c r="H39" s="42">
        <v>0.59</v>
      </c>
      <c r="I39" s="42">
        <v>15.38</v>
      </c>
      <c r="J39" s="42">
        <v>75.11699999999999</v>
      </c>
      <c r="K39" s="82" t="s">
        <v>26</v>
      </c>
      <c r="L39" s="83"/>
    </row>
    <row r="40" spans="1:12" ht="15.75">
      <c r="A40" s="26"/>
      <c r="B40" s="19"/>
      <c r="C40" s="20"/>
      <c r="D40" s="24" t="s">
        <v>39</v>
      </c>
      <c r="E40" s="46" t="s">
        <v>40</v>
      </c>
      <c r="F40" s="50">
        <v>25</v>
      </c>
      <c r="G40" s="42">
        <v>1.72</v>
      </c>
      <c r="H40" s="42">
        <v>0.25</v>
      </c>
      <c r="I40" s="42">
        <v>12.01</v>
      </c>
      <c r="J40" s="42">
        <v>58.285499999999999</v>
      </c>
      <c r="K40" s="82" t="s">
        <v>26</v>
      </c>
      <c r="L40" s="83"/>
    </row>
    <row r="41" spans="1:12" s="121" customFormat="1" ht="15.75" customHeight="1" thickBot="1">
      <c r="A41" s="120"/>
      <c r="B41" s="120"/>
      <c r="C41" s="73" t="s">
        <v>29</v>
      </c>
      <c r="D41" s="74"/>
      <c r="E41" s="105"/>
      <c r="F41" s="124">
        <f>F40+F39+F38+F37+F36+F35+F34</f>
        <v>795</v>
      </c>
      <c r="G41" s="117">
        <f>G40+G39+G38+G37+G36+G35+G34</f>
        <v>27.740000000000002</v>
      </c>
      <c r="H41" s="117">
        <f>H40+H39+H38+H37+H36+H35+H34</f>
        <v>34.22</v>
      </c>
      <c r="I41" s="117">
        <f>I40+I39+I38+I37+I36+I35+I34</f>
        <v>113.78999999999999</v>
      </c>
      <c r="J41" s="117">
        <f>J40+J39+J38+J37+J36+J35+J34</f>
        <v>860.75257819949991</v>
      </c>
      <c r="K41" s="106"/>
      <c r="L41" s="106">
        <v>160</v>
      </c>
    </row>
    <row r="42" spans="1:12" ht="18" customHeight="1">
      <c r="A42" s="13">
        <v>1</v>
      </c>
      <c r="B42" s="14">
        <v>3</v>
      </c>
      <c r="C42" s="15" t="s">
        <v>22</v>
      </c>
      <c r="D42" s="21" t="s">
        <v>31</v>
      </c>
      <c r="E42" s="54" t="s">
        <v>115</v>
      </c>
      <c r="F42" s="41">
        <v>100</v>
      </c>
      <c r="G42" s="48">
        <v>17.37</v>
      </c>
      <c r="H42" s="48">
        <v>28.14</v>
      </c>
      <c r="I42" s="48">
        <v>5.87</v>
      </c>
      <c r="J42" s="48">
        <v>345.69504899999998</v>
      </c>
      <c r="K42" s="49" t="s">
        <v>116</v>
      </c>
      <c r="L42" s="32"/>
    </row>
    <row r="43" spans="1:12" ht="15.75">
      <c r="A43" s="18"/>
      <c r="B43" s="19"/>
      <c r="C43" s="20"/>
      <c r="D43" s="24" t="s">
        <v>33</v>
      </c>
      <c r="E43" s="85" t="s">
        <v>41</v>
      </c>
      <c r="F43" s="50">
        <v>180</v>
      </c>
      <c r="G43" s="42">
        <v>3.71</v>
      </c>
      <c r="H43" s="42">
        <v>5.36</v>
      </c>
      <c r="I43" s="42">
        <v>26.07</v>
      </c>
      <c r="J43" s="42">
        <v>165.9613866</v>
      </c>
      <c r="K43" s="43" t="s">
        <v>42</v>
      </c>
      <c r="L43" s="33"/>
    </row>
    <row r="44" spans="1:12" ht="15.75" hidden="1">
      <c r="A44" s="18"/>
      <c r="B44" s="19"/>
      <c r="C44" s="20"/>
      <c r="D44" s="24" t="s">
        <v>43</v>
      </c>
      <c r="E44" s="85" t="s">
        <v>44</v>
      </c>
      <c r="F44" s="44">
        <v>30</v>
      </c>
      <c r="G44" s="42">
        <v>0.28999999999999998</v>
      </c>
      <c r="H44" s="42">
        <v>1.18</v>
      </c>
      <c r="I44" s="42">
        <v>1.47</v>
      </c>
      <c r="J44" s="42">
        <v>17.786999999999999</v>
      </c>
      <c r="K44" s="43" t="s">
        <v>45</v>
      </c>
      <c r="L44" s="33"/>
    </row>
    <row r="45" spans="1:12" ht="15.75">
      <c r="A45" s="18"/>
      <c r="B45" s="19"/>
      <c r="C45" s="20"/>
      <c r="D45" s="24" t="s">
        <v>36</v>
      </c>
      <c r="E45" s="55" t="s">
        <v>46</v>
      </c>
      <c r="F45" s="44">
        <v>207</v>
      </c>
      <c r="G45" s="42">
        <v>1.76</v>
      </c>
      <c r="H45" s="42">
        <v>0.42</v>
      </c>
      <c r="I45" s="42">
        <v>9.74</v>
      </c>
      <c r="J45" s="42">
        <v>48.769075999999998</v>
      </c>
      <c r="K45" s="45" t="s">
        <v>47</v>
      </c>
      <c r="L45" s="33"/>
    </row>
    <row r="46" spans="1:12" ht="15.75" customHeight="1">
      <c r="A46" s="18"/>
      <c r="B46" s="19"/>
      <c r="C46" s="20"/>
      <c r="D46" s="21" t="s">
        <v>27</v>
      </c>
      <c r="E46" s="53" t="s">
        <v>28</v>
      </c>
      <c r="F46" s="44">
        <v>150</v>
      </c>
      <c r="G46" s="42">
        <v>0.6</v>
      </c>
      <c r="H46" s="42">
        <v>0.6</v>
      </c>
      <c r="I46" s="42">
        <v>17.399999999999999</v>
      </c>
      <c r="J46" s="42">
        <v>73.02000000000001</v>
      </c>
      <c r="K46" s="45" t="s">
        <v>48</v>
      </c>
      <c r="L46" s="33"/>
    </row>
    <row r="47" spans="1:12" ht="31.5">
      <c r="A47" s="18"/>
      <c r="B47" s="19"/>
      <c r="C47" s="20"/>
      <c r="D47" s="21" t="s">
        <v>37</v>
      </c>
      <c r="E47" s="85" t="s">
        <v>49</v>
      </c>
      <c r="F47" s="41">
        <v>20</v>
      </c>
      <c r="G47" s="42">
        <v>1.57</v>
      </c>
      <c r="H47" s="42">
        <v>0.59</v>
      </c>
      <c r="I47" s="42">
        <v>9.8000000000000007</v>
      </c>
      <c r="J47" s="42">
        <v>51.744</v>
      </c>
      <c r="K47" s="87" t="s">
        <v>26</v>
      </c>
      <c r="L47" s="33"/>
    </row>
    <row r="48" spans="1:12" ht="15.75">
      <c r="A48" s="18"/>
      <c r="B48" s="19"/>
      <c r="C48" s="20"/>
      <c r="D48" s="21" t="s">
        <v>39</v>
      </c>
      <c r="E48" s="141" t="s">
        <v>40</v>
      </c>
      <c r="F48" s="50">
        <v>25</v>
      </c>
      <c r="G48" s="48">
        <v>1.72</v>
      </c>
      <c r="H48" s="48">
        <v>0.25</v>
      </c>
      <c r="I48" s="48">
        <v>12.01</v>
      </c>
      <c r="J48" s="48">
        <v>58.285499999999999</v>
      </c>
      <c r="K48" s="45" t="s">
        <v>26</v>
      </c>
      <c r="L48" s="33"/>
    </row>
    <row r="49" spans="1:12" s="104" customFormat="1" ht="16.5" thickBot="1">
      <c r="A49" s="119"/>
      <c r="B49" s="119"/>
      <c r="C49" s="75" t="s">
        <v>29</v>
      </c>
      <c r="D49" s="76"/>
      <c r="E49" s="118"/>
      <c r="F49" s="124">
        <f>F48+F47+F46+F45+F43+F42</f>
        <v>682</v>
      </c>
      <c r="G49" s="117">
        <f>G48+G47+G46+G45+G43+G42</f>
        <v>26.73</v>
      </c>
      <c r="H49" s="117">
        <f>H48+H47+H46+H45+H43+H42</f>
        <v>35.36</v>
      </c>
      <c r="I49" s="117">
        <f>I48+I47+I46+I45+I43+I42</f>
        <v>80.890000000000015</v>
      </c>
      <c r="J49" s="117">
        <f>J48+J47+J46+J45+J43+J42</f>
        <v>743.47501160000002</v>
      </c>
      <c r="K49" s="106"/>
      <c r="L49" s="106">
        <v>160</v>
      </c>
    </row>
    <row r="50" spans="1:12" ht="18" customHeight="1">
      <c r="A50" s="13">
        <v>1</v>
      </c>
      <c r="B50" s="14">
        <v>3</v>
      </c>
      <c r="C50" s="37" t="s">
        <v>73</v>
      </c>
      <c r="D50" s="24" t="s">
        <v>43</v>
      </c>
      <c r="E50" s="38"/>
      <c r="F50" s="83"/>
      <c r="G50" s="83"/>
      <c r="H50" s="83"/>
      <c r="I50" s="83"/>
      <c r="J50" s="83"/>
      <c r="K50" s="82"/>
      <c r="L50" s="17"/>
    </row>
    <row r="51" spans="1:12" ht="15.75">
      <c r="A51" s="18"/>
      <c r="B51" s="19"/>
      <c r="C51" s="20"/>
      <c r="D51" s="24" t="s">
        <v>74</v>
      </c>
      <c r="E51" s="53" t="s">
        <v>178</v>
      </c>
      <c r="F51" s="44">
        <v>260</v>
      </c>
      <c r="G51" s="42">
        <v>5.28</v>
      </c>
      <c r="H51" s="42">
        <v>5.64</v>
      </c>
      <c r="I51" s="42">
        <v>17.93</v>
      </c>
      <c r="J51" s="42">
        <v>140.56</v>
      </c>
      <c r="K51" s="84" t="s">
        <v>179</v>
      </c>
      <c r="L51" s="22"/>
    </row>
    <row r="52" spans="1:12" ht="15.75">
      <c r="A52" s="18"/>
      <c r="B52" s="19"/>
      <c r="C52" s="20"/>
      <c r="D52" s="24" t="s">
        <v>31</v>
      </c>
      <c r="E52" s="54" t="s">
        <v>115</v>
      </c>
      <c r="F52" s="41">
        <v>100</v>
      </c>
      <c r="G52" s="48">
        <v>17.37</v>
      </c>
      <c r="H52" s="48">
        <v>28.14</v>
      </c>
      <c r="I52" s="48">
        <v>5.87</v>
      </c>
      <c r="J52" s="48">
        <v>345.69504899999998</v>
      </c>
      <c r="K52" s="49" t="s">
        <v>116</v>
      </c>
      <c r="L52" s="22"/>
    </row>
    <row r="53" spans="1:12" ht="15.75">
      <c r="A53" s="18"/>
      <c r="B53" s="19"/>
      <c r="C53" s="20"/>
      <c r="D53" s="24" t="s">
        <v>33</v>
      </c>
      <c r="E53" s="53" t="s">
        <v>41</v>
      </c>
      <c r="F53" s="44">
        <v>150</v>
      </c>
      <c r="G53" s="42">
        <v>3.1</v>
      </c>
      <c r="H53" s="42">
        <v>4.47</v>
      </c>
      <c r="I53" s="42">
        <v>21.72</v>
      </c>
      <c r="J53" s="42">
        <v>138.30115549999996</v>
      </c>
      <c r="K53" s="43" t="s">
        <v>42</v>
      </c>
      <c r="L53" s="22"/>
    </row>
    <row r="54" spans="1:12" ht="15.75">
      <c r="A54" s="18"/>
      <c r="B54" s="19"/>
      <c r="C54" s="20"/>
      <c r="D54" s="24" t="s">
        <v>36</v>
      </c>
      <c r="E54" s="53" t="s">
        <v>95</v>
      </c>
      <c r="F54" s="44">
        <v>200</v>
      </c>
      <c r="G54" s="42">
        <v>0.13</v>
      </c>
      <c r="H54" s="42">
        <v>0.02</v>
      </c>
      <c r="I54" s="42">
        <v>10.68</v>
      </c>
      <c r="J54" s="42">
        <v>43.171600000000005</v>
      </c>
      <c r="K54" s="47" t="s">
        <v>96</v>
      </c>
      <c r="L54" s="22"/>
    </row>
    <row r="55" spans="1:12" ht="15.75">
      <c r="A55" s="18"/>
      <c r="B55" s="19"/>
      <c r="C55" s="20"/>
      <c r="D55" s="24" t="s">
        <v>39</v>
      </c>
      <c r="E55" s="46" t="s">
        <v>40</v>
      </c>
      <c r="F55" s="50">
        <v>25</v>
      </c>
      <c r="G55" s="48">
        <v>1.72</v>
      </c>
      <c r="H55" s="48">
        <v>0.25</v>
      </c>
      <c r="I55" s="48">
        <v>12.01</v>
      </c>
      <c r="J55" s="48">
        <v>58.285499999999999</v>
      </c>
      <c r="K55" s="31" t="s">
        <v>26</v>
      </c>
      <c r="L55" s="22"/>
    </row>
    <row r="56" spans="1:12" ht="31.5">
      <c r="A56" s="18"/>
      <c r="B56" s="19"/>
      <c r="C56" s="20"/>
      <c r="D56" s="24" t="s">
        <v>37</v>
      </c>
      <c r="E56" s="85" t="s">
        <v>49</v>
      </c>
      <c r="F56" s="41">
        <v>20</v>
      </c>
      <c r="G56" s="42">
        <v>1.57</v>
      </c>
      <c r="H56" s="42">
        <v>0.59</v>
      </c>
      <c r="I56" s="42">
        <v>9.8000000000000007</v>
      </c>
      <c r="J56" s="42">
        <v>51.744</v>
      </c>
      <c r="K56" s="31" t="s">
        <v>26</v>
      </c>
      <c r="L56" s="22"/>
    </row>
    <row r="57" spans="1:12" s="121" customFormat="1" ht="16.5" thickBot="1">
      <c r="A57" s="120"/>
      <c r="B57" s="120"/>
      <c r="C57" s="73" t="s">
        <v>29</v>
      </c>
      <c r="D57" s="74"/>
      <c r="E57" s="105"/>
      <c r="F57" s="124">
        <f>F56+F55+F54+F53+F52+F51</f>
        <v>755</v>
      </c>
      <c r="G57" s="117">
        <f>G56+G55+G54+G53+G52+G51</f>
        <v>29.17</v>
      </c>
      <c r="H57" s="117">
        <f>H56+H55+H54+H53+H52+H51</f>
        <v>39.11</v>
      </c>
      <c r="I57" s="117">
        <f>I56+I55+I54+I53+I52+I51</f>
        <v>78.009999999999991</v>
      </c>
      <c r="J57" s="117">
        <f>J56+J55+J54+J53+J52+J51</f>
        <v>777.75730449999992</v>
      </c>
      <c r="K57" s="106"/>
      <c r="L57" s="106">
        <v>160</v>
      </c>
    </row>
    <row r="58" spans="1:12" ht="15.95" customHeight="1">
      <c r="A58" s="13">
        <v>1</v>
      </c>
      <c r="B58" s="14">
        <v>4</v>
      </c>
      <c r="C58" s="15" t="s">
        <v>22</v>
      </c>
      <c r="D58" s="16" t="s">
        <v>27</v>
      </c>
      <c r="E58" s="54" t="s">
        <v>70</v>
      </c>
      <c r="F58" s="44">
        <v>200</v>
      </c>
      <c r="G58" s="42">
        <v>3</v>
      </c>
      <c r="H58" s="42">
        <v>1</v>
      </c>
      <c r="I58" s="42">
        <v>45.4</v>
      </c>
      <c r="J58" s="42">
        <v>191.00000000000003</v>
      </c>
      <c r="K58" s="84"/>
      <c r="L58" s="17"/>
    </row>
    <row r="59" spans="1:12" ht="31.5">
      <c r="A59" s="18"/>
      <c r="B59" s="19"/>
      <c r="C59" s="20"/>
      <c r="D59" s="21" t="s">
        <v>50</v>
      </c>
      <c r="E59" s="54" t="s">
        <v>118</v>
      </c>
      <c r="F59" s="95">
        <v>203</v>
      </c>
      <c r="G59" s="42">
        <v>6.37</v>
      </c>
      <c r="H59" s="42">
        <v>3.81</v>
      </c>
      <c r="I59" s="42">
        <v>29.68</v>
      </c>
      <c r="J59" s="42">
        <v>170.07</v>
      </c>
      <c r="K59" s="47" t="s">
        <v>117</v>
      </c>
      <c r="L59" s="22"/>
    </row>
    <row r="60" spans="1:12" ht="15.75">
      <c r="A60" s="18"/>
      <c r="B60" s="19"/>
      <c r="C60" s="20"/>
      <c r="D60" s="24" t="s">
        <v>120</v>
      </c>
      <c r="E60" s="53" t="s">
        <v>119</v>
      </c>
      <c r="F60" s="44">
        <v>80</v>
      </c>
      <c r="G60" s="42">
        <v>14.03</v>
      </c>
      <c r="H60" s="42">
        <v>9.3800000000000008</v>
      </c>
      <c r="I60" s="42">
        <v>13.43</v>
      </c>
      <c r="J60" s="42">
        <v>195.72028800000001</v>
      </c>
      <c r="K60" s="47" t="s">
        <v>123</v>
      </c>
      <c r="L60" s="22"/>
    </row>
    <row r="61" spans="1:12" ht="15.75">
      <c r="A61" s="18"/>
      <c r="B61" s="19"/>
      <c r="C61" s="20"/>
      <c r="D61" s="24" t="s">
        <v>24</v>
      </c>
      <c r="E61" s="53" t="s">
        <v>121</v>
      </c>
      <c r="F61" s="42" t="str">
        <f>"20"</f>
        <v>20</v>
      </c>
      <c r="G61" s="42">
        <v>1.44</v>
      </c>
      <c r="H61" s="42">
        <v>1.7</v>
      </c>
      <c r="I61" s="42">
        <v>11.1</v>
      </c>
      <c r="J61" s="42">
        <v>63.48</v>
      </c>
      <c r="K61" s="43" t="s">
        <v>122</v>
      </c>
      <c r="L61" s="22"/>
    </row>
    <row r="62" spans="1:12" ht="18.95" customHeight="1">
      <c r="A62" s="18"/>
      <c r="B62" s="19"/>
      <c r="C62" s="20"/>
      <c r="D62" s="24" t="s">
        <v>36</v>
      </c>
      <c r="E62" s="53" t="s">
        <v>124</v>
      </c>
      <c r="F62" s="42" t="str">
        <f>"200"</f>
        <v>200</v>
      </c>
      <c r="G62" s="42">
        <v>1.7</v>
      </c>
      <c r="H62" s="42">
        <v>0.41</v>
      </c>
      <c r="I62" s="42">
        <v>9.42</v>
      </c>
      <c r="J62" s="42">
        <v>46.298775999999997</v>
      </c>
      <c r="K62" s="45" t="s">
        <v>71</v>
      </c>
      <c r="L62" s="22"/>
    </row>
    <row r="63" spans="1:12" ht="15.75">
      <c r="A63" s="18"/>
      <c r="B63" s="19"/>
      <c r="C63" s="20"/>
      <c r="D63" s="21" t="s">
        <v>39</v>
      </c>
      <c r="E63" s="142" t="s">
        <v>51</v>
      </c>
      <c r="F63" s="50">
        <v>25</v>
      </c>
      <c r="G63" s="48">
        <v>1.67</v>
      </c>
      <c r="H63" s="48">
        <v>0.25</v>
      </c>
      <c r="I63" s="48">
        <v>11.03</v>
      </c>
      <c r="J63" s="48">
        <v>54.0715</v>
      </c>
      <c r="K63" s="43" t="s">
        <v>26</v>
      </c>
      <c r="L63" s="22"/>
    </row>
    <row r="64" spans="1:12" ht="15.75">
      <c r="A64" s="18"/>
      <c r="B64" s="19"/>
      <c r="C64" s="20"/>
      <c r="D64" s="21" t="s">
        <v>37</v>
      </c>
      <c r="E64" s="46" t="s">
        <v>40</v>
      </c>
      <c r="F64" s="50">
        <v>25</v>
      </c>
      <c r="G64" s="48">
        <v>1.72</v>
      </c>
      <c r="H64" s="48">
        <v>0.25</v>
      </c>
      <c r="I64" s="48">
        <v>12.01</v>
      </c>
      <c r="J64" s="48">
        <v>58.285499999999999</v>
      </c>
      <c r="K64" s="45" t="s">
        <v>26</v>
      </c>
      <c r="L64" s="22"/>
    </row>
    <row r="65" spans="1:12" s="104" customFormat="1" ht="16.5" thickBot="1">
      <c r="A65" s="119"/>
      <c r="B65" s="119"/>
      <c r="C65" s="75" t="s">
        <v>29</v>
      </c>
      <c r="D65" s="76"/>
      <c r="E65" s="118"/>
      <c r="F65" s="117">
        <f>F64+F63+F62+F61+F60+F59+F58</f>
        <v>753</v>
      </c>
      <c r="G65" s="117">
        <f>G64+G63+G62+G61+G60+G59+G58</f>
        <v>29.93</v>
      </c>
      <c r="H65" s="117">
        <f>H64+H63+H62+H61+H60+H59+H58</f>
        <v>16.8</v>
      </c>
      <c r="I65" s="117">
        <f>I64+I63+I62+I61+I60+I59+I58</f>
        <v>132.07</v>
      </c>
      <c r="J65" s="117">
        <f>J64+J63+J62+J61+J60+J59+J58</f>
        <v>778.926064</v>
      </c>
      <c r="K65" s="106"/>
      <c r="L65" s="106">
        <v>160</v>
      </c>
    </row>
    <row r="66" spans="1:12" ht="15.95" customHeight="1">
      <c r="A66" s="13">
        <v>1</v>
      </c>
      <c r="B66" s="14">
        <v>4</v>
      </c>
      <c r="C66" s="37" t="s">
        <v>73</v>
      </c>
      <c r="D66" s="24" t="s">
        <v>43</v>
      </c>
      <c r="E66" s="38"/>
      <c r="F66" s="83"/>
      <c r="G66" s="83"/>
      <c r="H66" s="83"/>
      <c r="I66" s="83"/>
      <c r="J66" s="83"/>
      <c r="K66" s="82"/>
      <c r="L66" s="17"/>
    </row>
    <row r="67" spans="1:12" ht="15.75">
      <c r="A67" s="18"/>
      <c r="B67" s="19"/>
      <c r="C67" s="20"/>
      <c r="D67" s="24" t="s">
        <v>74</v>
      </c>
      <c r="E67" s="53" t="s">
        <v>180</v>
      </c>
      <c r="F67" s="44">
        <v>250</v>
      </c>
      <c r="G67" s="42">
        <v>5.58</v>
      </c>
      <c r="H67" s="42">
        <v>5.38</v>
      </c>
      <c r="I67" s="42">
        <v>20.82</v>
      </c>
      <c r="J67" s="42">
        <v>152.55390999999997</v>
      </c>
      <c r="K67" s="47" t="s">
        <v>181</v>
      </c>
      <c r="L67" s="22"/>
    </row>
    <row r="68" spans="1:12" ht="15.75">
      <c r="A68" s="18"/>
      <c r="B68" s="19"/>
      <c r="C68" s="20"/>
      <c r="D68" s="24" t="s">
        <v>31</v>
      </c>
      <c r="E68" s="53" t="s">
        <v>119</v>
      </c>
      <c r="F68" s="44">
        <v>80</v>
      </c>
      <c r="G68" s="42">
        <v>14.03</v>
      </c>
      <c r="H68" s="42">
        <v>9.3800000000000008</v>
      </c>
      <c r="I68" s="42">
        <v>13.43</v>
      </c>
      <c r="J68" s="42">
        <v>195.72028800000001</v>
      </c>
      <c r="K68" s="47" t="s">
        <v>123</v>
      </c>
      <c r="L68" s="22"/>
    </row>
    <row r="69" spans="1:12" ht="15.75">
      <c r="A69" s="18"/>
      <c r="B69" s="19"/>
      <c r="C69" s="20"/>
      <c r="D69" s="24" t="s">
        <v>33</v>
      </c>
      <c r="E69" s="53" t="s">
        <v>121</v>
      </c>
      <c r="F69" s="42" t="str">
        <f>"20"</f>
        <v>20</v>
      </c>
      <c r="G69" s="42">
        <v>1.44</v>
      </c>
      <c r="H69" s="42">
        <v>1.7</v>
      </c>
      <c r="I69" s="42">
        <v>11.1</v>
      </c>
      <c r="J69" s="42">
        <v>63.48</v>
      </c>
      <c r="K69" s="43" t="s">
        <v>122</v>
      </c>
      <c r="L69" s="22"/>
    </row>
    <row r="70" spans="1:12" ht="15.75">
      <c r="A70" s="18"/>
      <c r="B70" s="19"/>
      <c r="C70" s="20"/>
      <c r="D70" s="24" t="s">
        <v>36</v>
      </c>
      <c r="E70" s="53" t="s">
        <v>91</v>
      </c>
      <c r="F70" s="44">
        <v>200</v>
      </c>
      <c r="G70" s="42">
        <v>0.68</v>
      </c>
      <c r="H70" s="42">
        <v>0.28000000000000003</v>
      </c>
      <c r="I70" s="42">
        <v>24.28</v>
      </c>
      <c r="J70" s="42">
        <v>92.5916</v>
      </c>
      <c r="K70" s="47" t="s">
        <v>182</v>
      </c>
      <c r="L70" s="22"/>
    </row>
    <row r="71" spans="1:12" ht="15.75">
      <c r="A71" s="18"/>
      <c r="B71" s="19"/>
      <c r="C71" s="20"/>
      <c r="D71" s="24" t="s">
        <v>27</v>
      </c>
      <c r="E71" s="54" t="s">
        <v>70</v>
      </c>
      <c r="F71" s="44">
        <v>200</v>
      </c>
      <c r="G71" s="42">
        <v>3</v>
      </c>
      <c r="H71" s="42">
        <v>1</v>
      </c>
      <c r="I71" s="42">
        <v>45.4</v>
      </c>
      <c r="J71" s="42">
        <v>191.00000000000003</v>
      </c>
      <c r="K71" s="47"/>
      <c r="L71" s="22"/>
    </row>
    <row r="72" spans="1:12" ht="15.75">
      <c r="A72" s="18"/>
      <c r="B72" s="19"/>
      <c r="C72" s="20"/>
      <c r="D72" s="24" t="s">
        <v>37</v>
      </c>
      <c r="E72" s="86" t="s">
        <v>51</v>
      </c>
      <c r="F72" s="50">
        <v>25</v>
      </c>
      <c r="G72" s="48">
        <v>1.67</v>
      </c>
      <c r="H72" s="48">
        <v>0.25</v>
      </c>
      <c r="I72" s="48">
        <v>11.03</v>
      </c>
      <c r="J72" s="48">
        <v>54.0715</v>
      </c>
      <c r="K72" s="43" t="s">
        <v>26</v>
      </c>
      <c r="L72" s="22"/>
    </row>
    <row r="73" spans="1:12" ht="18.95" customHeight="1">
      <c r="A73" s="18"/>
      <c r="B73" s="19"/>
      <c r="C73" s="20"/>
      <c r="D73" s="21" t="s">
        <v>167</v>
      </c>
      <c r="E73" s="55" t="s">
        <v>40</v>
      </c>
      <c r="F73" s="50">
        <v>25</v>
      </c>
      <c r="G73" s="48">
        <v>1.72</v>
      </c>
      <c r="H73" s="48">
        <v>0.25</v>
      </c>
      <c r="I73" s="48">
        <v>12.01</v>
      </c>
      <c r="J73" s="48">
        <v>58.285499999999999</v>
      </c>
      <c r="K73" s="45" t="s">
        <v>26</v>
      </c>
      <c r="L73" s="22"/>
    </row>
    <row r="74" spans="1:12" s="121" customFormat="1" ht="16.5" thickBot="1">
      <c r="A74" s="120"/>
      <c r="B74" s="120"/>
      <c r="C74" s="73" t="s">
        <v>29</v>
      </c>
      <c r="D74" s="74"/>
      <c r="E74" s="105"/>
      <c r="F74" s="117">
        <f>F73+F72+F71+F70+F69+F68+F67</f>
        <v>800</v>
      </c>
      <c r="G74" s="117">
        <f>G73+G72+G71+G70+G69+G68+G67</f>
        <v>28.119999999999997</v>
      </c>
      <c r="H74" s="117">
        <f>H73+H72+H71+H70+H69+H68+H67</f>
        <v>18.240000000000002</v>
      </c>
      <c r="I74" s="117">
        <f>I73+I72+I71+I70+I69+I68+I67</f>
        <v>138.07</v>
      </c>
      <c r="J74" s="117">
        <f>J73+J72+J71+J70+J69+J68+J67</f>
        <v>807.70279800000003</v>
      </c>
      <c r="K74" s="106"/>
      <c r="L74" s="106">
        <v>160</v>
      </c>
    </row>
    <row r="75" spans="1:12" ht="16.5" thickBot="1">
      <c r="A75" s="13">
        <v>1</v>
      </c>
      <c r="B75" s="14">
        <v>5</v>
      </c>
      <c r="C75" s="15" t="s">
        <v>22</v>
      </c>
      <c r="D75" s="24" t="s">
        <v>43</v>
      </c>
      <c r="E75" s="54" t="s">
        <v>94</v>
      </c>
      <c r="F75" s="41">
        <v>100</v>
      </c>
      <c r="G75" s="48">
        <v>0.71</v>
      </c>
      <c r="H75" s="48">
        <v>9.8800000000000008</v>
      </c>
      <c r="I75" s="48">
        <v>3.12</v>
      </c>
      <c r="J75" s="48">
        <v>102.318174</v>
      </c>
      <c r="K75" s="67" t="s">
        <v>125</v>
      </c>
      <c r="L75" s="32"/>
    </row>
    <row r="76" spans="1:12" ht="15.75">
      <c r="A76" s="18"/>
      <c r="B76" s="19"/>
      <c r="C76" s="20"/>
      <c r="D76" s="16" t="s">
        <v>23</v>
      </c>
      <c r="E76" s="53" t="s">
        <v>126</v>
      </c>
      <c r="F76" s="42" t="str">
        <f>"100"</f>
        <v>100</v>
      </c>
      <c r="G76" s="42">
        <v>15.25</v>
      </c>
      <c r="H76" s="42">
        <v>13.89</v>
      </c>
      <c r="I76" s="42">
        <v>7.73</v>
      </c>
      <c r="J76" s="42">
        <v>215.35688999999996</v>
      </c>
      <c r="K76" s="45" t="s">
        <v>128</v>
      </c>
      <c r="L76" s="33"/>
    </row>
    <row r="77" spans="1:12" ht="15.75">
      <c r="A77" s="18"/>
      <c r="B77" s="19"/>
      <c r="C77" s="20"/>
      <c r="D77" s="21" t="s">
        <v>33</v>
      </c>
      <c r="E77" s="54" t="s">
        <v>127</v>
      </c>
      <c r="F77" s="44">
        <v>150</v>
      </c>
      <c r="G77" s="42">
        <v>16.95</v>
      </c>
      <c r="H77" s="42">
        <v>5.0199999999999996</v>
      </c>
      <c r="I77" s="42">
        <v>43.29</v>
      </c>
      <c r="J77" s="42">
        <v>273.14657000000017</v>
      </c>
      <c r="K77" s="47" t="s">
        <v>129</v>
      </c>
      <c r="L77" s="33"/>
    </row>
    <row r="78" spans="1:12" ht="15.75">
      <c r="A78" s="18"/>
      <c r="B78" s="19"/>
      <c r="C78" s="69"/>
      <c r="D78" s="24" t="s">
        <v>25</v>
      </c>
      <c r="E78" s="53" t="s">
        <v>68</v>
      </c>
      <c r="F78" s="42" t="str">
        <f>"200"</f>
        <v>200</v>
      </c>
      <c r="G78" s="42">
        <v>0.22</v>
      </c>
      <c r="H78" s="42">
        <v>7.0000000000000007E-2</v>
      </c>
      <c r="I78" s="42">
        <v>15.79</v>
      </c>
      <c r="J78" s="42">
        <v>61.463883785714287</v>
      </c>
      <c r="K78" s="45" t="s">
        <v>69</v>
      </c>
      <c r="L78" s="33"/>
    </row>
    <row r="79" spans="1:12" ht="15.75" hidden="1">
      <c r="A79" s="18"/>
      <c r="B79" s="19"/>
      <c r="C79" s="20"/>
      <c r="D79" s="24" t="s">
        <v>27</v>
      </c>
      <c r="E79" s="141" t="s">
        <v>56</v>
      </c>
      <c r="F79" s="41">
        <v>120</v>
      </c>
      <c r="G79" s="42">
        <v>0.48</v>
      </c>
      <c r="H79" s="42">
        <v>0.36</v>
      </c>
      <c r="I79" s="42">
        <v>15.72</v>
      </c>
      <c r="J79" s="42">
        <v>60.828000000000003</v>
      </c>
      <c r="K79" s="45"/>
      <c r="L79" s="33"/>
    </row>
    <row r="80" spans="1:12" ht="15.75">
      <c r="A80" s="18"/>
      <c r="B80" s="19"/>
      <c r="C80" s="69"/>
      <c r="D80" s="24" t="s">
        <v>39</v>
      </c>
      <c r="E80" s="141" t="s">
        <v>38</v>
      </c>
      <c r="F80" s="50">
        <v>30</v>
      </c>
      <c r="G80" s="48">
        <v>2.21</v>
      </c>
      <c r="H80" s="48">
        <v>0.59</v>
      </c>
      <c r="I80" s="48">
        <v>15.38</v>
      </c>
      <c r="J80" s="48">
        <v>75.117000000000004</v>
      </c>
      <c r="K80" s="45" t="s">
        <v>26</v>
      </c>
      <c r="L80" s="33"/>
    </row>
    <row r="81" spans="1:12" ht="15.75">
      <c r="A81" s="19"/>
      <c r="B81" s="19"/>
      <c r="C81" s="57"/>
      <c r="D81" s="21" t="s">
        <v>37</v>
      </c>
      <c r="E81" s="92" t="s">
        <v>57</v>
      </c>
      <c r="F81" s="50">
        <v>25</v>
      </c>
      <c r="G81" s="48">
        <v>1.67</v>
      </c>
      <c r="H81" s="48">
        <v>0.25</v>
      </c>
      <c r="I81" s="48">
        <v>11.03</v>
      </c>
      <c r="J81" s="48">
        <v>54.0715</v>
      </c>
      <c r="K81" s="45" t="s">
        <v>26</v>
      </c>
      <c r="L81" s="68"/>
    </row>
    <row r="82" spans="1:12" s="104" customFormat="1" ht="16.5" thickBot="1">
      <c r="A82" s="119"/>
      <c r="B82" s="119"/>
      <c r="C82" s="75" t="s">
        <v>29</v>
      </c>
      <c r="D82" s="76"/>
      <c r="E82" s="118"/>
      <c r="F82" s="117">
        <f>F81+F78+F77+F76+F75</f>
        <v>575</v>
      </c>
      <c r="G82" s="117">
        <f>G81+G80+G78+G77+G76+G75</f>
        <v>37.01</v>
      </c>
      <c r="H82" s="117">
        <f>H81+H80+H78+H77+H76+H75</f>
        <v>29.700000000000003</v>
      </c>
      <c r="I82" s="117">
        <f>I81+I80+I78+I77+I76+I75</f>
        <v>96.340000000000018</v>
      </c>
      <c r="J82" s="117">
        <f>J81+J80+J78+J77+J76+J75</f>
        <v>781.47401778571441</v>
      </c>
      <c r="K82" s="106"/>
      <c r="L82" s="106">
        <v>160</v>
      </c>
    </row>
    <row r="83" spans="1:12" ht="15.75">
      <c r="A83" s="51">
        <v>1</v>
      </c>
      <c r="B83" s="52">
        <v>5</v>
      </c>
      <c r="C83" s="37" t="s">
        <v>73</v>
      </c>
      <c r="D83" s="24" t="s">
        <v>43</v>
      </c>
      <c r="E83" s="53" t="s">
        <v>183</v>
      </c>
      <c r="F83" s="41">
        <v>20</v>
      </c>
      <c r="G83" s="48">
        <v>0.16</v>
      </c>
      <c r="H83" s="48">
        <v>0.02</v>
      </c>
      <c r="I83" s="48">
        <v>0.69</v>
      </c>
      <c r="J83" s="48">
        <v>3.1222799999999995</v>
      </c>
      <c r="K83" s="47" t="s">
        <v>184</v>
      </c>
      <c r="L83" s="83"/>
    </row>
    <row r="84" spans="1:12" ht="15.75">
      <c r="A84" s="18"/>
      <c r="B84" s="19"/>
      <c r="C84" s="20"/>
      <c r="D84" s="24" t="s">
        <v>74</v>
      </c>
      <c r="E84" s="53" t="s">
        <v>78</v>
      </c>
      <c r="F84" s="44">
        <v>250</v>
      </c>
      <c r="G84" s="42">
        <v>1.71</v>
      </c>
      <c r="H84" s="42">
        <v>3.34</v>
      </c>
      <c r="I84" s="42">
        <v>13.33</v>
      </c>
      <c r="J84" s="42">
        <v>85.542590000000018</v>
      </c>
      <c r="K84" s="47" t="s">
        <v>83</v>
      </c>
      <c r="L84" s="83"/>
    </row>
    <row r="85" spans="1:12" ht="15.75">
      <c r="A85" s="18"/>
      <c r="B85" s="19"/>
      <c r="C85" s="20"/>
      <c r="D85" s="24" t="s">
        <v>31</v>
      </c>
      <c r="E85" s="53" t="s">
        <v>126</v>
      </c>
      <c r="F85" s="42" t="str">
        <f>"100"</f>
        <v>100</v>
      </c>
      <c r="G85" s="42">
        <v>15.25</v>
      </c>
      <c r="H85" s="42">
        <v>13.89</v>
      </c>
      <c r="I85" s="42">
        <v>7.73</v>
      </c>
      <c r="J85" s="42">
        <v>215.35688999999996</v>
      </c>
      <c r="K85" s="87" t="s">
        <v>52</v>
      </c>
      <c r="L85" s="83"/>
    </row>
    <row r="86" spans="1:12" ht="15.75">
      <c r="A86" s="18"/>
      <c r="B86" s="19"/>
      <c r="C86" s="20"/>
      <c r="D86" s="24" t="s">
        <v>33</v>
      </c>
      <c r="E86" s="54" t="s">
        <v>127</v>
      </c>
      <c r="F86" s="44">
        <v>150</v>
      </c>
      <c r="G86" s="42">
        <v>16.95</v>
      </c>
      <c r="H86" s="42">
        <v>5.0199999999999996</v>
      </c>
      <c r="I86" s="42">
        <v>43.29</v>
      </c>
      <c r="J86" s="42">
        <v>273.14657000000017</v>
      </c>
      <c r="K86" s="45" t="s">
        <v>53</v>
      </c>
      <c r="L86" s="83"/>
    </row>
    <row r="87" spans="1:12" ht="15.75">
      <c r="A87" s="18"/>
      <c r="B87" s="19"/>
      <c r="C87" s="20"/>
      <c r="D87" s="24" t="s">
        <v>36</v>
      </c>
      <c r="E87" s="53" t="s">
        <v>185</v>
      </c>
      <c r="F87" s="44">
        <v>200</v>
      </c>
      <c r="G87" s="42">
        <v>0.22</v>
      </c>
      <c r="H87" s="42">
        <v>0.08</v>
      </c>
      <c r="I87" s="42">
        <v>15.79</v>
      </c>
      <c r="J87" s="42">
        <v>61.524844785714293</v>
      </c>
      <c r="K87" s="45" t="s">
        <v>85</v>
      </c>
      <c r="L87" s="83"/>
    </row>
    <row r="88" spans="1:12" ht="15.75">
      <c r="A88" s="18"/>
      <c r="B88" s="19"/>
      <c r="C88" s="20"/>
      <c r="D88" s="24" t="s">
        <v>39</v>
      </c>
      <c r="E88" s="54" t="s">
        <v>38</v>
      </c>
      <c r="F88" s="50">
        <v>30</v>
      </c>
      <c r="G88" s="48">
        <v>2.21</v>
      </c>
      <c r="H88" s="48">
        <v>0.59</v>
      </c>
      <c r="I88" s="48">
        <v>15.38</v>
      </c>
      <c r="J88" s="48">
        <v>75.11699999999999</v>
      </c>
      <c r="K88" s="88" t="s">
        <v>26</v>
      </c>
      <c r="L88" s="83"/>
    </row>
    <row r="89" spans="1:12" ht="15.75">
      <c r="A89" s="18"/>
      <c r="B89" s="19"/>
      <c r="C89" s="20"/>
      <c r="D89" s="24" t="s">
        <v>37</v>
      </c>
      <c r="E89" s="89" t="s">
        <v>57</v>
      </c>
      <c r="F89" s="50">
        <v>25</v>
      </c>
      <c r="G89" s="48">
        <v>1.67</v>
      </c>
      <c r="H89" s="48">
        <v>0.25</v>
      </c>
      <c r="I89" s="48">
        <v>11.03</v>
      </c>
      <c r="J89" s="48">
        <v>54.0715</v>
      </c>
      <c r="K89" s="88" t="s">
        <v>26</v>
      </c>
      <c r="L89" s="83"/>
    </row>
    <row r="90" spans="1:12" s="121" customFormat="1" ht="16.5" thickBot="1">
      <c r="A90" s="122">
        <v>1</v>
      </c>
      <c r="B90" s="123">
        <v>5</v>
      </c>
      <c r="C90" s="73" t="s">
        <v>29</v>
      </c>
      <c r="D90" s="74"/>
      <c r="E90" s="105"/>
      <c r="F90" s="117">
        <f>F89+F88+F87+F86+F85+F84+F83</f>
        <v>775</v>
      </c>
      <c r="G90" s="117">
        <f>G89+G88+G87+G86+G85+G84+G83</f>
        <v>38.169999999999995</v>
      </c>
      <c r="H90" s="117">
        <f>H89+H88+H87+H86+H85+H84+H83</f>
        <v>23.189999999999998</v>
      </c>
      <c r="I90" s="117">
        <f>I89+I88+I87+I86+I85+I84+I83</f>
        <v>107.24000000000001</v>
      </c>
      <c r="J90" s="117">
        <f>J89+J88+J87+J86+J85+J84+J83</f>
        <v>767.88167478571449</v>
      </c>
      <c r="K90" s="106"/>
      <c r="L90" s="106">
        <v>160</v>
      </c>
    </row>
    <row r="91" spans="1:12" ht="15.75">
      <c r="A91" s="13">
        <v>1</v>
      </c>
      <c r="B91" s="14">
        <v>6</v>
      </c>
      <c r="C91" s="15" t="s">
        <v>22</v>
      </c>
      <c r="D91" s="16" t="s">
        <v>30</v>
      </c>
      <c r="E91" s="54" t="s">
        <v>130</v>
      </c>
      <c r="F91" s="41">
        <v>100</v>
      </c>
      <c r="G91" s="48">
        <v>0.85</v>
      </c>
      <c r="H91" s="48">
        <v>17.64</v>
      </c>
      <c r="I91" s="48">
        <v>6.81</v>
      </c>
      <c r="J91" s="48">
        <v>185.73273699999999</v>
      </c>
      <c r="K91" s="90" t="s">
        <v>131</v>
      </c>
      <c r="L91" s="17"/>
    </row>
    <row r="92" spans="1:12" ht="18" customHeight="1">
      <c r="A92" s="18"/>
      <c r="B92" s="19"/>
      <c r="C92" s="20"/>
      <c r="D92" s="21" t="s">
        <v>23</v>
      </c>
      <c r="E92" s="53" t="s">
        <v>132</v>
      </c>
      <c r="F92" s="91">
        <v>100</v>
      </c>
      <c r="G92" s="42">
        <v>12.93</v>
      </c>
      <c r="H92" s="42">
        <v>7.03</v>
      </c>
      <c r="I92" s="42">
        <v>4.66</v>
      </c>
      <c r="J92" s="42">
        <v>133.78</v>
      </c>
      <c r="K92" s="47" t="s">
        <v>136</v>
      </c>
      <c r="L92" s="22"/>
    </row>
    <row r="93" spans="1:12" ht="15" customHeight="1">
      <c r="A93" s="18"/>
      <c r="B93" s="19"/>
      <c r="C93" s="20"/>
      <c r="D93" s="24" t="s">
        <v>33</v>
      </c>
      <c r="E93" s="53" t="s">
        <v>133</v>
      </c>
      <c r="F93" s="44">
        <v>150</v>
      </c>
      <c r="G93" s="42">
        <v>3.49</v>
      </c>
      <c r="H93" s="42">
        <v>3.81</v>
      </c>
      <c r="I93" s="42">
        <v>36.659999999999997</v>
      </c>
      <c r="J93" s="42">
        <v>195.44744099999997</v>
      </c>
      <c r="K93" s="47" t="s">
        <v>137</v>
      </c>
      <c r="L93" s="22"/>
    </row>
    <row r="94" spans="1:12" ht="15.75">
      <c r="A94" s="18"/>
      <c r="B94" s="19"/>
      <c r="C94" s="20"/>
      <c r="D94" s="24" t="s">
        <v>25</v>
      </c>
      <c r="E94" s="53" t="s">
        <v>134</v>
      </c>
      <c r="F94" s="42" t="str">
        <f>"200"</f>
        <v>200</v>
      </c>
      <c r="G94" s="42">
        <v>3.64</v>
      </c>
      <c r="H94" s="42">
        <v>3.34</v>
      </c>
      <c r="I94" s="42">
        <v>15.02</v>
      </c>
      <c r="J94" s="42">
        <v>100.25640800000002</v>
      </c>
      <c r="K94" s="47" t="s">
        <v>138</v>
      </c>
      <c r="L94" s="22"/>
    </row>
    <row r="95" spans="1:12" ht="18" customHeight="1">
      <c r="A95" s="18"/>
      <c r="B95" s="19"/>
      <c r="C95" s="20"/>
      <c r="D95" s="24" t="s">
        <v>112</v>
      </c>
      <c r="E95" s="54" t="s">
        <v>135</v>
      </c>
      <c r="F95" s="41">
        <v>75</v>
      </c>
      <c r="G95" s="48">
        <v>7.37</v>
      </c>
      <c r="H95" s="48">
        <v>12.81</v>
      </c>
      <c r="I95" s="48">
        <v>74.239999999999995</v>
      </c>
      <c r="J95" s="48">
        <v>435.402279792</v>
      </c>
      <c r="K95" s="45" t="s">
        <v>139</v>
      </c>
      <c r="L95" s="22"/>
    </row>
    <row r="96" spans="1:12" ht="15.75">
      <c r="A96" s="18"/>
      <c r="B96" s="19"/>
      <c r="C96" s="20"/>
      <c r="D96" s="24" t="s">
        <v>39</v>
      </c>
      <c r="E96" s="92" t="s">
        <v>57</v>
      </c>
      <c r="F96" s="50">
        <v>25</v>
      </c>
      <c r="G96" s="48">
        <v>1.67</v>
      </c>
      <c r="H96" s="48">
        <v>0.25</v>
      </c>
      <c r="I96" s="48">
        <v>11.03</v>
      </c>
      <c r="J96" s="48">
        <v>54.0715</v>
      </c>
      <c r="K96" s="45" t="s">
        <v>26</v>
      </c>
      <c r="L96" s="22"/>
    </row>
    <row r="97" spans="1:12" ht="15.75">
      <c r="A97" s="18"/>
      <c r="B97" s="19"/>
      <c r="C97" s="20"/>
      <c r="D97" s="21" t="s">
        <v>37</v>
      </c>
      <c r="E97" s="46" t="s">
        <v>40</v>
      </c>
      <c r="F97" s="50">
        <v>25</v>
      </c>
      <c r="G97" s="48">
        <v>1.72</v>
      </c>
      <c r="H97" s="48">
        <v>0.25</v>
      </c>
      <c r="I97" s="48">
        <v>12.01</v>
      </c>
      <c r="J97" s="48">
        <v>58.285499999999999</v>
      </c>
      <c r="K97" s="45" t="s">
        <v>26</v>
      </c>
      <c r="L97" s="22"/>
    </row>
    <row r="98" spans="1:12" s="150" customFormat="1" ht="16.5" thickBot="1">
      <c r="A98" s="151"/>
      <c r="B98" s="151"/>
      <c r="C98" s="152" t="s">
        <v>29</v>
      </c>
      <c r="D98" s="153"/>
      <c r="E98" s="154"/>
      <c r="F98" s="155">
        <f>F97+F96+F95+F94+F93+F92+F91</f>
        <v>675</v>
      </c>
      <c r="G98" s="155">
        <f>G97+G96+G95+G94+G93+G92+G91</f>
        <v>31.67</v>
      </c>
      <c r="H98" s="156">
        <f>H97+H96+H95+H94+H93+H91</f>
        <v>38.099999999999994</v>
      </c>
      <c r="I98" s="156">
        <f>I97+I96+I95+I94+I93+I92+I91</f>
        <v>160.42999999999998</v>
      </c>
      <c r="J98" s="156">
        <f>J97+J96+J95+J94+J93+J92+J91</f>
        <v>1162.9758657920001</v>
      </c>
      <c r="K98" s="116"/>
      <c r="L98" s="116">
        <v>160</v>
      </c>
    </row>
    <row r="99" spans="1:12" ht="15.75">
      <c r="A99" s="13">
        <v>1</v>
      </c>
      <c r="B99" s="14">
        <v>6</v>
      </c>
      <c r="C99" s="37" t="s">
        <v>73</v>
      </c>
      <c r="D99" s="24" t="s">
        <v>43</v>
      </c>
      <c r="E99" s="38"/>
      <c r="F99" s="83"/>
      <c r="G99" s="83"/>
      <c r="H99" s="138"/>
      <c r="I99" s="138"/>
      <c r="J99" s="138"/>
      <c r="K99" s="82"/>
      <c r="L99" s="83"/>
    </row>
    <row r="100" spans="1:12" ht="18" customHeight="1">
      <c r="A100" s="18"/>
      <c r="B100" s="19"/>
      <c r="C100" s="20"/>
      <c r="D100" s="24" t="s">
        <v>74</v>
      </c>
      <c r="E100" s="53" t="s">
        <v>81</v>
      </c>
      <c r="F100" s="44">
        <v>250</v>
      </c>
      <c r="G100" s="42">
        <v>2.72</v>
      </c>
      <c r="H100" s="42">
        <v>2.3199999999999998</v>
      </c>
      <c r="I100" s="42">
        <v>20.66</v>
      </c>
      <c r="J100" s="42">
        <v>112.578242</v>
      </c>
      <c r="K100" s="84" t="s">
        <v>86</v>
      </c>
      <c r="L100" s="83"/>
    </row>
    <row r="101" spans="1:12" ht="18" customHeight="1">
      <c r="A101" s="18"/>
      <c r="B101" s="19"/>
      <c r="C101" s="20"/>
      <c r="D101" s="24" t="s">
        <v>31</v>
      </c>
      <c r="E101" s="53" t="s">
        <v>132</v>
      </c>
      <c r="F101" s="91">
        <v>100</v>
      </c>
      <c r="G101" s="42">
        <v>12.93</v>
      </c>
      <c r="H101" s="42">
        <v>7.03</v>
      </c>
      <c r="I101" s="42">
        <v>4.66</v>
      </c>
      <c r="J101" s="42">
        <v>133.78</v>
      </c>
      <c r="K101" s="45" t="s">
        <v>58</v>
      </c>
      <c r="L101" s="83"/>
    </row>
    <row r="102" spans="1:12" ht="18" customHeight="1">
      <c r="A102" s="18"/>
      <c r="B102" s="19"/>
      <c r="C102" s="20"/>
      <c r="D102" s="24" t="s">
        <v>33</v>
      </c>
      <c r="E102" s="53" t="s">
        <v>133</v>
      </c>
      <c r="F102" s="44">
        <v>150</v>
      </c>
      <c r="G102" s="42">
        <v>3.49</v>
      </c>
      <c r="H102" s="42">
        <v>3.81</v>
      </c>
      <c r="I102" s="42">
        <v>36.659999999999997</v>
      </c>
      <c r="J102" s="42">
        <v>195.44744099999997</v>
      </c>
      <c r="K102" s="45" t="s">
        <v>59</v>
      </c>
      <c r="L102" s="83"/>
    </row>
    <row r="103" spans="1:12" ht="18" customHeight="1">
      <c r="A103" s="18"/>
      <c r="B103" s="19"/>
      <c r="C103" s="20"/>
      <c r="D103" s="24" t="s">
        <v>36</v>
      </c>
      <c r="E103" s="53" t="s">
        <v>186</v>
      </c>
      <c r="F103" s="44">
        <v>200</v>
      </c>
      <c r="G103" s="42">
        <v>0.15</v>
      </c>
      <c r="H103" s="42">
        <v>0.14000000000000001</v>
      </c>
      <c r="I103" s="42">
        <v>13.31</v>
      </c>
      <c r="J103" s="42">
        <v>52.353721</v>
      </c>
      <c r="K103" s="45" t="s">
        <v>88</v>
      </c>
      <c r="L103" s="83"/>
    </row>
    <row r="104" spans="1:12" ht="18" customHeight="1">
      <c r="A104" s="18"/>
      <c r="B104" s="19"/>
      <c r="C104" s="20"/>
      <c r="D104" s="24" t="s">
        <v>112</v>
      </c>
      <c r="E104" s="54" t="s">
        <v>135</v>
      </c>
      <c r="F104" s="41">
        <v>75</v>
      </c>
      <c r="G104" s="48">
        <v>7.37</v>
      </c>
      <c r="H104" s="48">
        <v>12.81</v>
      </c>
      <c r="I104" s="48">
        <v>74.239999999999995</v>
      </c>
      <c r="J104" s="48">
        <v>435.402279792</v>
      </c>
      <c r="K104" s="45" t="s">
        <v>139</v>
      </c>
      <c r="L104" s="83"/>
    </row>
    <row r="105" spans="1:12" ht="15" customHeight="1">
      <c r="A105" s="18"/>
      <c r="B105" s="19"/>
      <c r="C105" s="20"/>
      <c r="D105" s="24" t="s">
        <v>39</v>
      </c>
      <c r="E105" s="46" t="s">
        <v>40</v>
      </c>
      <c r="F105" s="50">
        <v>25</v>
      </c>
      <c r="G105" s="48">
        <v>1.67</v>
      </c>
      <c r="H105" s="48">
        <v>0.25</v>
      </c>
      <c r="I105" s="48">
        <v>11.03</v>
      </c>
      <c r="J105" s="48">
        <v>54.0715</v>
      </c>
      <c r="K105" s="45" t="s">
        <v>26</v>
      </c>
      <c r="L105" s="83"/>
    </row>
    <row r="106" spans="1:12" ht="15.75">
      <c r="A106" s="18"/>
      <c r="B106" s="19"/>
      <c r="C106" s="20"/>
      <c r="D106" s="24" t="s">
        <v>37</v>
      </c>
      <c r="E106" s="92" t="s">
        <v>57</v>
      </c>
      <c r="F106" s="50">
        <v>25</v>
      </c>
      <c r="G106" s="48">
        <v>1.72</v>
      </c>
      <c r="H106" s="48">
        <v>0.25</v>
      </c>
      <c r="I106" s="48">
        <v>12.01</v>
      </c>
      <c r="J106" s="48">
        <v>58.285499999999999</v>
      </c>
      <c r="K106" s="45" t="s">
        <v>26</v>
      </c>
      <c r="L106" s="83"/>
    </row>
    <row r="107" spans="1:12" s="121" customFormat="1" ht="16.5" thickBot="1">
      <c r="A107" s="120"/>
      <c r="B107" s="120"/>
      <c r="C107" s="73" t="s">
        <v>29</v>
      </c>
      <c r="D107" s="74"/>
      <c r="E107" s="105"/>
      <c r="F107" s="117">
        <f>F106+F105+F104+F103+F102+F101+F100</f>
        <v>825</v>
      </c>
      <c r="G107" s="117">
        <f>G106+G105+G104+G103+G102+G101+G100</f>
        <v>30.049999999999997</v>
      </c>
      <c r="H107" s="117">
        <f>H106+H105+H104+H103+H102+H101+H100</f>
        <v>26.610000000000003</v>
      </c>
      <c r="I107" s="117">
        <f>I106+I105+I104+I103+I102+I101+I100</f>
        <v>172.57</v>
      </c>
      <c r="J107" s="117">
        <f>J106+J105+J104+J103+J102+J101+J100</f>
        <v>1041.9186837919999</v>
      </c>
      <c r="K107" s="106"/>
      <c r="L107" s="106">
        <v>160</v>
      </c>
    </row>
    <row r="108" spans="1:12" ht="15" customHeight="1">
      <c r="A108" s="13">
        <v>2</v>
      </c>
      <c r="B108" s="14">
        <v>1</v>
      </c>
      <c r="C108" s="15" t="s">
        <v>22</v>
      </c>
      <c r="D108" s="16" t="s">
        <v>23</v>
      </c>
      <c r="E108" s="53" t="s">
        <v>75</v>
      </c>
      <c r="F108" s="42" t="str">
        <f>"105"</f>
        <v>105</v>
      </c>
      <c r="G108" s="42">
        <v>16.11</v>
      </c>
      <c r="H108" s="42">
        <v>18.489999999999998</v>
      </c>
      <c r="I108" s="42">
        <v>6.29</v>
      </c>
      <c r="J108" s="42">
        <v>256.66002360000005</v>
      </c>
      <c r="K108" s="93" t="s">
        <v>76</v>
      </c>
      <c r="L108" s="17"/>
    </row>
    <row r="109" spans="1:12" ht="15.75">
      <c r="A109" s="18"/>
      <c r="B109" s="19"/>
      <c r="C109" s="20"/>
      <c r="D109" s="21" t="s">
        <v>33</v>
      </c>
      <c r="E109" s="53" t="s">
        <v>140</v>
      </c>
      <c r="F109" s="42" t="str">
        <f>"180"</f>
        <v>180</v>
      </c>
      <c r="G109" s="42">
        <v>6.67</v>
      </c>
      <c r="H109" s="42">
        <v>8.64</v>
      </c>
      <c r="I109" s="42">
        <v>38.9</v>
      </c>
      <c r="J109" s="42">
        <v>258.98968799999994</v>
      </c>
      <c r="K109" s="43" t="s">
        <v>142</v>
      </c>
      <c r="L109" s="22"/>
    </row>
    <row r="110" spans="1:12" ht="15.75">
      <c r="A110" s="18"/>
      <c r="B110" s="19"/>
      <c r="C110" s="20"/>
      <c r="D110" s="24" t="s">
        <v>25</v>
      </c>
      <c r="E110" s="53" t="s">
        <v>124</v>
      </c>
      <c r="F110" s="42" t="str">
        <f>"200"</f>
        <v>200</v>
      </c>
      <c r="G110" s="42">
        <v>1.7</v>
      </c>
      <c r="H110" s="42">
        <v>0.41</v>
      </c>
      <c r="I110" s="42">
        <v>9.42</v>
      </c>
      <c r="J110" s="42">
        <v>46.298775999999997</v>
      </c>
      <c r="K110" s="45" t="s">
        <v>71</v>
      </c>
      <c r="L110" s="22"/>
    </row>
    <row r="111" spans="1:12" ht="15.75">
      <c r="A111" s="18"/>
      <c r="B111" s="19"/>
      <c r="C111" s="20"/>
      <c r="D111" s="24" t="s">
        <v>27</v>
      </c>
      <c r="E111" s="54" t="s">
        <v>141</v>
      </c>
      <c r="F111" s="41">
        <v>100</v>
      </c>
      <c r="G111" s="48">
        <v>0.75</v>
      </c>
      <c r="H111" s="48">
        <v>0.18</v>
      </c>
      <c r="I111" s="48">
        <v>8.5500000000000007</v>
      </c>
      <c r="J111" s="48">
        <v>37.284999999999997</v>
      </c>
      <c r="K111" s="82"/>
      <c r="L111" s="22"/>
    </row>
    <row r="112" spans="1:12" ht="15.75">
      <c r="A112" s="18"/>
      <c r="B112" s="19"/>
      <c r="C112" s="20"/>
      <c r="D112" s="24" t="s">
        <v>39</v>
      </c>
      <c r="E112" s="46" t="s">
        <v>40</v>
      </c>
      <c r="F112" s="94">
        <v>25</v>
      </c>
      <c r="G112" s="48">
        <v>1.72</v>
      </c>
      <c r="H112" s="48">
        <v>0.25</v>
      </c>
      <c r="I112" s="48">
        <v>12.01</v>
      </c>
      <c r="J112" s="48">
        <v>58.285499999999999</v>
      </c>
      <c r="K112" s="45" t="s">
        <v>26</v>
      </c>
      <c r="L112" s="22"/>
    </row>
    <row r="113" spans="1:12" ht="31.5">
      <c r="A113" s="18"/>
      <c r="B113" s="19"/>
      <c r="C113" s="20"/>
      <c r="D113" s="21" t="s">
        <v>37</v>
      </c>
      <c r="E113" s="55" t="s">
        <v>49</v>
      </c>
      <c r="F113" s="50">
        <v>20</v>
      </c>
      <c r="G113" s="48">
        <v>1.57</v>
      </c>
      <c r="H113" s="48">
        <v>0.59</v>
      </c>
      <c r="I113" s="48">
        <v>9.8000000000000007</v>
      </c>
      <c r="J113" s="48">
        <v>51.74</v>
      </c>
      <c r="K113" s="45" t="s">
        <v>26</v>
      </c>
      <c r="L113" s="22"/>
    </row>
    <row r="114" spans="1:12" s="104" customFormat="1" ht="16.5" thickBot="1">
      <c r="A114" s="119"/>
      <c r="B114" s="119"/>
      <c r="C114" s="75" t="s">
        <v>29</v>
      </c>
      <c r="D114" s="76"/>
      <c r="E114" s="118"/>
      <c r="F114" s="117">
        <f>F113+F112+F111+F110+F109+F108</f>
        <v>630</v>
      </c>
      <c r="G114" s="117">
        <f>G113+G112+G111+G110+G109+G108</f>
        <v>28.52</v>
      </c>
      <c r="H114" s="117">
        <f>H113+H112+H111+H110+H109+H108</f>
        <v>28.56</v>
      </c>
      <c r="I114" s="117">
        <f>I113+I112+I111+I110+I109+I108</f>
        <v>84.970000000000013</v>
      </c>
      <c r="J114" s="117">
        <f>J113+J112+J111+J110+J109+J108</f>
        <v>709.25898759999995</v>
      </c>
      <c r="K114" s="106"/>
      <c r="L114" s="106">
        <v>160</v>
      </c>
    </row>
    <row r="115" spans="1:12" ht="15" customHeight="1">
      <c r="A115" s="51">
        <v>2</v>
      </c>
      <c r="B115" s="52">
        <v>1</v>
      </c>
      <c r="C115" s="37" t="s">
        <v>73</v>
      </c>
      <c r="D115" s="24" t="s">
        <v>43</v>
      </c>
      <c r="E115" s="38"/>
      <c r="F115" s="83"/>
      <c r="G115" s="83"/>
      <c r="H115" s="83"/>
      <c r="I115" s="83"/>
      <c r="J115" s="83"/>
      <c r="K115" s="82"/>
      <c r="L115" s="83"/>
    </row>
    <row r="116" spans="1:12" ht="15.75">
      <c r="A116" s="18"/>
      <c r="B116" s="19"/>
      <c r="C116" s="20"/>
      <c r="D116" s="24" t="s">
        <v>74</v>
      </c>
      <c r="E116" s="53" t="s">
        <v>187</v>
      </c>
      <c r="F116" s="44">
        <v>250</v>
      </c>
      <c r="G116" s="42">
        <v>5.22</v>
      </c>
      <c r="H116" s="42">
        <v>3.75</v>
      </c>
      <c r="I116" s="42">
        <v>21.04</v>
      </c>
      <c r="J116" s="42">
        <v>133.264904</v>
      </c>
      <c r="K116" s="47" t="s">
        <v>80</v>
      </c>
      <c r="L116" s="83"/>
    </row>
    <row r="117" spans="1:12" ht="15.75">
      <c r="A117" s="18"/>
      <c r="B117" s="19"/>
      <c r="C117" s="20"/>
      <c r="D117" s="24" t="s">
        <v>31</v>
      </c>
      <c r="E117" s="53" t="s">
        <v>75</v>
      </c>
      <c r="F117" s="42" t="str">
        <f>"105"</f>
        <v>105</v>
      </c>
      <c r="G117" s="42">
        <v>16.11</v>
      </c>
      <c r="H117" s="42">
        <v>18.489999999999998</v>
      </c>
      <c r="I117" s="42">
        <v>6.29</v>
      </c>
      <c r="J117" s="42">
        <v>256.66002360000005</v>
      </c>
      <c r="K117" s="93" t="s">
        <v>76</v>
      </c>
      <c r="L117" s="83"/>
    </row>
    <row r="118" spans="1:12" ht="15.75">
      <c r="A118" s="18"/>
      <c r="B118" s="19"/>
      <c r="C118" s="20"/>
      <c r="D118" s="24" t="s">
        <v>33</v>
      </c>
      <c r="E118" s="53" t="s">
        <v>140</v>
      </c>
      <c r="F118" s="42" t="str">
        <f>"180"</f>
        <v>180</v>
      </c>
      <c r="G118" s="42">
        <v>6.67</v>
      </c>
      <c r="H118" s="42">
        <v>8.64</v>
      </c>
      <c r="I118" s="42">
        <v>38.9</v>
      </c>
      <c r="J118" s="42">
        <v>258.98968799999994</v>
      </c>
      <c r="K118" s="43" t="s">
        <v>142</v>
      </c>
      <c r="L118" s="83"/>
    </row>
    <row r="119" spans="1:12" ht="15.75">
      <c r="A119" s="18"/>
      <c r="B119" s="19"/>
      <c r="C119" s="20"/>
      <c r="D119" s="24" t="s">
        <v>36</v>
      </c>
      <c r="E119" s="53" t="s">
        <v>188</v>
      </c>
      <c r="F119" s="44">
        <v>200</v>
      </c>
      <c r="G119" s="42">
        <v>0.28000000000000003</v>
      </c>
      <c r="H119" s="42">
        <v>0.08</v>
      </c>
      <c r="I119" s="42">
        <v>15.81</v>
      </c>
      <c r="J119" s="42">
        <v>61.551455833333328</v>
      </c>
      <c r="K119" s="47" t="s">
        <v>189</v>
      </c>
      <c r="L119" s="83"/>
    </row>
    <row r="120" spans="1:12" ht="31.5">
      <c r="A120" s="18"/>
      <c r="B120" s="19"/>
      <c r="C120" s="20"/>
      <c r="D120" s="24" t="s">
        <v>39</v>
      </c>
      <c r="E120" s="55" t="s">
        <v>49</v>
      </c>
      <c r="F120" s="50">
        <v>20</v>
      </c>
      <c r="G120" s="48">
        <v>1.57</v>
      </c>
      <c r="H120" s="48">
        <v>0.59</v>
      </c>
      <c r="I120" s="48">
        <v>9.8000000000000007</v>
      </c>
      <c r="J120" s="48">
        <v>51.74</v>
      </c>
      <c r="K120" s="45" t="s">
        <v>26</v>
      </c>
      <c r="L120" s="83"/>
    </row>
    <row r="121" spans="1:12" ht="15.75">
      <c r="A121" s="18"/>
      <c r="B121" s="19"/>
      <c r="C121" s="20"/>
      <c r="D121" s="24" t="s">
        <v>37</v>
      </c>
      <c r="E121" s="55" t="s">
        <v>40</v>
      </c>
      <c r="F121" s="94">
        <v>25</v>
      </c>
      <c r="G121" s="48">
        <v>1.72</v>
      </c>
      <c r="H121" s="48">
        <v>0.25</v>
      </c>
      <c r="I121" s="48">
        <v>12.01</v>
      </c>
      <c r="J121" s="48">
        <v>58.285499999999999</v>
      </c>
      <c r="K121" s="45" t="s">
        <v>26</v>
      </c>
      <c r="L121" s="83"/>
    </row>
    <row r="122" spans="1:12" s="104" customFormat="1" ht="16.5" thickBot="1">
      <c r="A122" s="101">
        <v>2</v>
      </c>
      <c r="B122" s="102">
        <v>2</v>
      </c>
      <c r="C122" s="143" t="s">
        <v>29</v>
      </c>
      <c r="D122" s="144"/>
      <c r="E122" s="145"/>
      <c r="F122" s="146">
        <f>F121+F120+F119+F118+F117+F116</f>
        <v>780</v>
      </c>
      <c r="G122" s="146">
        <f>G121+G120+G119+G118+G117+G116</f>
        <v>31.57</v>
      </c>
      <c r="H122" s="146">
        <f>H121+H120+H119+H118+H117+H116</f>
        <v>31.799999999999997</v>
      </c>
      <c r="I122" s="146">
        <f>I121+I120+I119+I118+I117+I116</f>
        <v>103.85000000000002</v>
      </c>
      <c r="J122" s="146">
        <f>J121+J120+J119+J118+J117+J116</f>
        <v>820.49157143333332</v>
      </c>
      <c r="K122" s="147"/>
      <c r="L122" s="103">
        <v>160</v>
      </c>
    </row>
    <row r="123" spans="1:12" ht="15.75">
      <c r="A123" s="13">
        <v>2</v>
      </c>
      <c r="B123" s="14">
        <v>2</v>
      </c>
      <c r="C123" s="15" t="s">
        <v>22</v>
      </c>
      <c r="D123" s="16" t="s">
        <v>30</v>
      </c>
      <c r="E123" s="54" t="s">
        <v>143</v>
      </c>
      <c r="F123" s="41">
        <v>100</v>
      </c>
      <c r="G123" s="48">
        <v>1.31</v>
      </c>
      <c r="H123" s="48">
        <v>10.15</v>
      </c>
      <c r="I123" s="48">
        <v>9.91</v>
      </c>
      <c r="J123" s="48">
        <v>132.39452199999999</v>
      </c>
      <c r="K123" s="93" t="s">
        <v>61</v>
      </c>
      <c r="L123" s="17"/>
    </row>
    <row r="124" spans="1:12" ht="15.75">
      <c r="A124" s="18"/>
      <c r="B124" s="19"/>
      <c r="C124" s="20"/>
      <c r="D124" s="21" t="s">
        <v>23</v>
      </c>
      <c r="E124" s="53" t="s">
        <v>144</v>
      </c>
      <c r="F124" s="41">
        <v>100</v>
      </c>
      <c r="G124" s="48">
        <v>15.31</v>
      </c>
      <c r="H124" s="48">
        <v>16.18</v>
      </c>
      <c r="I124" s="48">
        <v>11.8</v>
      </c>
      <c r="J124" s="48">
        <v>250.57337999999999</v>
      </c>
      <c r="K124" s="84" t="s">
        <v>62</v>
      </c>
      <c r="L124" s="22"/>
    </row>
    <row r="125" spans="1:12" ht="15.75">
      <c r="A125" s="18"/>
      <c r="B125" s="19"/>
      <c r="C125" s="20"/>
      <c r="D125" s="24" t="s">
        <v>33</v>
      </c>
      <c r="E125" s="54" t="s">
        <v>145</v>
      </c>
      <c r="F125" s="41">
        <v>180</v>
      </c>
      <c r="G125" s="48">
        <v>3.69</v>
      </c>
      <c r="H125" s="48">
        <v>4.46</v>
      </c>
      <c r="I125" s="48">
        <v>25.82</v>
      </c>
      <c r="J125" s="48">
        <v>154.66360716000014</v>
      </c>
      <c r="K125" s="84" t="s">
        <v>63</v>
      </c>
      <c r="L125" s="22"/>
    </row>
    <row r="126" spans="1:12" ht="15.75">
      <c r="A126" s="18"/>
      <c r="B126" s="19"/>
      <c r="C126" s="20"/>
      <c r="D126" s="24" t="s">
        <v>25</v>
      </c>
      <c r="E126" s="53" t="s">
        <v>146</v>
      </c>
      <c r="F126" s="42" t="str">
        <f>"200"</f>
        <v>200</v>
      </c>
      <c r="G126" s="42">
        <v>0.21</v>
      </c>
      <c r="H126" s="42">
        <v>0.06</v>
      </c>
      <c r="I126" s="42">
        <v>15.95</v>
      </c>
      <c r="J126" s="42">
        <v>61.838889857142846</v>
      </c>
      <c r="K126" s="47" t="s">
        <v>65</v>
      </c>
      <c r="L126" s="22"/>
    </row>
    <row r="127" spans="1:12" ht="15.75">
      <c r="A127" s="18"/>
      <c r="B127" s="19"/>
      <c r="C127" s="20"/>
      <c r="D127" s="24" t="s">
        <v>27</v>
      </c>
      <c r="E127" s="53" t="s">
        <v>28</v>
      </c>
      <c r="F127" s="91">
        <v>130</v>
      </c>
      <c r="G127" s="42">
        <v>0.52</v>
      </c>
      <c r="H127" s="42">
        <v>0.52</v>
      </c>
      <c r="I127" s="42">
        <v>15.08</v>
      </c>
      <c r="J127" s="42">
        <v>63.28</v>
      </c>
      <c r="K127" s="93" t="s">
        <v>67</v>
      </c>
      <c r="L127" s="22"/>
    </row>
    <row r="128" spans="1:12" ht="15.75">
      <c r="A128" s="18"/>
      <c r="B128" s="19"/>
      <c r="C128" s="20"/>
      <c r="D128" s="21" t="s">
        <v>39</v>
      </c>
      <c r="E128" s="55" t="s">
        <v>40</v>
      </c>
      <c r="F128" s="50">
        <v>25</v>
      </c>
      <c r="G128" s="48">
        <v>1.67</v>
      </c>
      <c r="H128" s="48">
        <v>0.25</v>
      </c>
      <c r="I128" s="48">
        <v>11.03</v>
      </c>
      <c r="J128" s="48">
        <v>54.0715</v>
      </c>
      <c r="K128" s="45" t="s">
        <v>26</v>
      </c>
      <c r="L128" s="22"/>
    </row>
    <row r="129" spans="1:12" ht="15.75">
      <c r="A129" s="18"/>
      <c r="B129" s="19"/>
      <c r="C129" s="20"/>
      <c r="D129" s="21" t="s">
        <v>37</v>
      </c>
      <c r="E129" s="89" t="s">
        <v>57</v>
      </c>
      <c r="F129" s="94">
        <v>25</v>
      </c>
      <c r="G129" s="48">
        <v>1.72</v>
      </c>
      <c r="H129" s="48">
        <v>0.25</v>
      </c>
      <c r="I129" s="48">
        <v>12.01</v>
      </c>
      <c r="J129" s="48">
        <v>58.285499999999999</v>
      </c>
      <c r="K129" s="45" t="s">
        <v>26</v>
      </c>
      <c r="L129" s="22"/>
    </row>
    <row r="130" spans="1:12" s="104" customFormat="1" ht="16.5" thickBot="1">
      <c r="A130" s="101"/>
      <c r="B130" s="102"/>
      <c r="C130" s="75" t="s">
        <v>29</v>
      </c>
      <c r="D130" s="76"/>
      <c r="E130" s="118"/>
      <c r="F130" s="117">
        <f>F129+F128+F127+F126+F125+F124+F123</f>
        <v>760</v>
      </c>
      <c r="G130" s="117">
        <f>G129+G128+G127+G126+G125+G124+G123</f>
        <v>24.43</v>
      </c>
      <c r="H130" s="117">
        <f>H129+H128+H127+H126+H125+H124+H123</f>
        <v>31.869999999999997</v>
      </c>
      <c r="I130" s="117">
        <f>I129+I128+I127+I126+I125+I124+I123</f>
        <v>101.59999999999998</v>
      </c>
      <c r="J130" s="117">
        <f>J129+J128+J127+J126+J125+J124+J123</f>
        <v>775.10739901714305</v>
      </c>
      <c r="K130" s="106"/>
      <c r="L130" s="106">
        <v>160</v>
      </c>
    </row>
    <row r="131" spans="1:12" ht="15.75">
      <c r="A131" s="52">
        <v>2</v>
      </c>
      <c r="B131" s="52">
        <v>2</v>
      </c>
      <c r="C131" s="37" t="s">
        <v>73</v>
      </c>
      <c r="D131" s="24" t="s">
        <v>92</v>
      </c>
      <c r="E131" s="54" t="s">
        <v>143</v>
      </c>
      <c r="F131" s="41">
        <v>100</v>
      </c>
      <c r="G131" s="48">
        <v>1.31</v>
      </c>
      <c r="H131" s="48">
        <v>10.15</v>
      </c>
      <c r="I131" s="48">
        <v>9.91</v>
      </c>
      <c r="J131" s="48">
        <v>132.39452199999999</v>
      </c>
      <c r="K131" s="67" t="s">
        <v>191</v>
      </c>
      <c r="L131" s="83"/>
    </row>
    <row r="132" spans="1:12" ht="15.75">
      <c r="A132" s="26"/>
      <c r="B132" s="19"/>
      <c r="C132" s="20"/>
      <c r="D132" s="24" t="s">
        <v>74</v>
      </c>
      <c r="E132" s="53" t="s">
        <v>89</v>
      </c>
      <c r="F132" s="44">
        <v>250</v>
      </c>
      <c r="G132" s="42">
        <v>2.0699999999999998</v>
      </c>
      <c r="H132" s="42">
        <v>3.52</v>
      </c>
      <c r="I132" s="42">
        <v>17.260000000000002</v>
      </c>
      <c r="J132" s="42">
        <v>107.11017559999999</v>
      </c>
      <c r="K132" s="47" t="s">
        <v>90</v>
      </c>
      <c r="L132" s="83"/>
    </row>
    <row r="133" spans="1:12" ht="15.75">
      <c r="A133" s="26"/>
      <c r="B133" s="19"/>
      <c r="C133" s="20"/>
      <c r="D133" s="24" t="s">
        <v>31</v>
      </c>
      <c r="E133" s="53" t="s">
        <v>144</v>
      </c>
      <c r="F133" s="41">
        <v>100</v>
      </c>
      <c r="G133" s="48">
        <v>15.31</v>
      </c>
      <c r="H133" s="48">
        <v>16.18</v>
      </c>
      <c r="I133" s="48">
        <v>11.8</v>
      </c>
      <c r="J133" s="48">
        <v>250.57337999999999</v>
      </c>
      <c r="K133" s="67" t="s">
        <v>192</v>
      </c>
      <c r="L133" s="83"/>
    </row>
    <row r="134" spans="1:12" ht="15.75">
      <c r="A134" s="26"/>
      <c r="B134" s="19"/>
      <c r="C134" s="20"/>
      <c r="D134" s="24" t="s">
        <v>33</v>
      </c>
      <c r="E134" s="54" t="s">
        <v>145</v>
      </c>
      <c r="F134" s="41">
        <v>180</v>
      </c>
      <c r="G134" s="48">
        <v>3.69</v>
      </c>
      <c r="H134" s="48">
        <v>4.46</v>
      </c>
      <c r="I134" s="48">
        <v>25.82</v>
      </c>
      <c r="J134" s="48">
        <v>154.66360716000014</v>
      </c>
      <c r="K134" s="67" t="s">
        <v>93</v>
      </c>
      <c r="L134" s="83"/>
    </row>
    <row r="135" spans="1:12" ht="15.75">
      <c r="A135" s="26"/>
      <c r="B135" s="19"/>
      <c r="C135" s="20"/>
      <c r="D135" s="24" t="s">
        <v>36</v>
      </c>
      <c r="E135" s="53" t="s">
        <v>190</v>
      </c>
      <c r="F135" s="44">
        <v>200</v>
      </c>
      <c r="G135" s="42">
        <v>0.22</v>
      </c>
      <c r="H135" s="42">
        <v>0.06</v>
      </c>
      <c r="I135" s="42">
        <v>15.96</v>
      </c>
      <c r="J135" s="42">
        <v>61.899850857142852</v>
      </c>
      <c r="K135" s="47" t="s">
        <v>193</v>
      </c>
      <c r="L135" s="83"/>
    </row>
    <row r="136" spans="1:12" ht="15.75">
      <c r="A136" s="26"/>
      <c r="B136" s="19"/>
      <c r="C136" s="20"/>
      <c r="D136" s="24" t="s">
        <v>39</v>
      </c>
      <c r="E136" s="89" t="s">
        <v>57</v>
      </c>
      <c r="F136" s="50">
        <v>25</v>
      </c>
      <c r="G136" s="48">
        <v>1.67</v>
      </c>
      <c r="H136" s="48">
        <v>0.25</v>
      </c>
      <c r="I136" s="48">
        <v>11.03</v>
      </c>
      <c r="J136" s="48">
        <v>54.0715</v>
      </c>
      <c r="K136" s="45" t="s">
        <v>26</v>
      </c>
      <c r="L136" s="83"/>
    </row>
    <row r="137" spans="1:12" ht="15.75">
      <c r="A137" s="26"/>
      <c r="B137" s="19"/>
      <c r="C137" s="20"/>
      <c r="D137" s="24" t="s">
        <v>37</v>
      </c>
      <c r="E137" s="55" t="s">
        <v>40</v>
      </c>
      <c r="F137" s="94">
        <v>25</v>
      </c>
      <c r="G137" s="48">
        <v>1.72</v>
      </c>
      <c r="H137" s="48">
        <v>0.25</v>
      </c>
      <c r="I137" s="48">
        <v>12.01</v>
      </c>
      <c r="J137" s="48">
        <v>58.285499999999999</v>
      </c>
      <c r="K137" s="45" t="s">
        <v>26</v>
      </c>
      <c r="L137" s="83"/>
    </row>
    <row r="138" spans="1:12" s="104" customFormat="1" ht="15.75" customHeight="1" thickBot="1">
      <c r="A138" s="101">
        <v>2</v>
      </c>
      <c r="B138" s="102">
        <v>3</v>
      </c>
      <c r="C138" s="143" t="s">
        <v>29</v>
      </c>
      <c r="D138" s="144"/>
      <c r="E138" s="145"/>
      <c r="F138" s="148">
        <f>F137+F136+F135+F134+F133+F132+F131</f>
        <v>880</v>
      </c>
      <c r="G138" s="146">
        <f>G137+G136+G135+G134+G133+G132+G131</f>
        <v>25.99</v>
      </c>
      <c r="H138" s="146">
        <f>H137+H136+H135+H134+H133+H132+H131</f>
        <v>34.869999999999997</v>
      </c>
      <c r="I138" s="146">
        <f>I137+I136+I135+I134+I133+I132+I131</f>
        <v>103.78999999999999</v>
      </c>
      <c r="J138" s="146">
        <f>J137+J136+J135+J134+J133+J132+J131</f>
        <v>818.99853561714303</v>
      </c>
      <c r="K138" s="147"/>
      <c r="L138" s="103">
        <v>160</v>
      </c>
    </row>
    <row r="139" spans="1:12" ht="15.75">
      <c r="A139" s="26">
        <v>2</v>
      </c>
      <c r="B139" s="19">
        <v>3</v>
      </c>
      <c r="C139" s="15" t="s">
        <v>22</v>
      </c>
      <c r="D139" s="16" t="s">
        <v>30</v>
      </c>
      <c r="E139" s="54" t="s">
        <v>147</v>
      </c>
      <c r="F139" s="41">
        <v>100</v>
      </c>
      <c r="G139" s="48">
        <v>0.98</v>
      </c>
      <c r="H139" s="48">
        <v>9.9700000000000006</v>
      </c>
      <c r="I139" s="48">
        <v>4.6399999999999997</v>
      </c>
      <c r="J139" s="48">
        <v>111.23617399999999</v>
      </c>
      <c r="K139" s="67" t="s">
        <v>151</v>
      </c>
      <c r="L139" s="17"/>
    </row>
    <row r="140" spans="1:12" ht="18.95" customHeight="1">
      <c r="A140" s="26"/>
      <c r="B140" s="19"/>
      <c r="C140" s="20"/>
      <c r="D140" s="21" t="s">
        <v>23</v>
      </c>
      <c r="E140" s="53" t="s">
        <v>155</v>
      </c>
      <c r="F140" s="42" t="str">
        <f>"100"</f>
        <v>100</v>
      </c>
      <c r="G140" s="42">
        <v>9.5399999999999991</v>
      </c>
      <c r="H140" s="42">
        <v>4.92</v>
      </c>
      <c r="I140" s="42">
        <v>5.74</v>
      </c>
      <c r="J140" s="42">
        <v>103.32076000000001</v>
      </c>
      <c r="K140" s="45" t="s">
        <v>152</v>
      </c>
      <c r="L140" s="22"/>
    </row>
    <row r="141" spans="1:12" ht="15.75">
      <c r="A141" s="26"/>
      <c r="B141" s="19"/>
      <c r="C141" s="20"/>
      <c r="D141" s="24" t="s">
        <v>33</v>
      </c>
      <c r="E141" s="53" t="s">
        <v>149</v>
      </c>
      <c r="F141" s="42" t="str">
        <f>"180"</f>
        <v>180</v>
      </c>
      <c r="G141" s="42">
        <v>4.26</v>
      </c>
      <c r="H141" s="42">
        <v>4.5199999999999996</v>
      </c>
      <c r="I141" s="42">
        <v>38.99</v>
      </c>
      <c r="J141" s="42">
        <v>212.50686216</v>
      </c>
      <c r="K141" s="93" t="s">
        <v>153</v>
      </c>
      <c r="L141" s="22"/>
    </row>
    <row r="142" spans="1:12" ht="15.75">
      <c r="A142" s="26"/>
      <c r="B142" s="19"/>
      <c r="C142" s="20"/>
      <c r="D142" s="24" t="s">
        <v>25</v>
      </c>
      <c r="E142" s="53" t="s">
        <v>150</v>
      </c>
      <c r="F142" s="42" t="str">
        <f>"200"</f>
        <v>200</v>
      </c>
      <c r="G142" s="42">
        <v>0.13</v>
      </c>
      <c r="H142" s="42">
        <v>0.01</v>
      </c>
      <c r="I142" s="42">
        <v>10.7</v>
      </c>
      <c r="J142" s="42">
        <v>43.252000000000002</v>
      </c>
      <c r="K142" s="45" t="s">
        <v>154</v>
      </c>
      <c r="L142" s="22"/>
    </row>
    <row r="143" spans="1:12" ht="15.75">
      <c r="A143" s="26"/>
      <c r="B143" s="19"/>
      <c r="C143" s="20"/>
      <c r="D143" s="24" t="s">
        <v>39</v>
      </c>
      <c r="E143" s="54" t="s">
        <v>38</v>
      </c>
      <c r="F143" s="50">
        <v>30</v>
      </c>
      <c r="G143" s="48">
        <v>2.21</v>
      </c>
      <c r="H143" s="48">
        <v>0.59</v>
      </c>
      <c r="I143" s="48">
        <v>15.38</v>
      </c>
      <c r="J143" s="48">
        <v>75.11699999999999</v>
      </c>
      <c r="K143" s="45" t="s">
        <v>26</v>
      </c>
      <c r="L143" s="22"/>
    </row>
    <row r="144" spans="1:12" ht="15.75">
      <c r="A144" s="26"/>
      <c r="B144" s="19"/>
      <c r="C144" s="20"/>
      <c r="D144" s="21" t="s">
        <v>37</v>
      </c>
      <c r="E144" s="55" t="s">
        <v>40</v>
      </c>
      <c r="F144" s="94">
        <v>25</v>
      </c>
      <c r="G144" s="48">
        <v>1.72</v>
      </c>
      <c r="H144" s="48">
        <v>0.25</v>
      </c>
      <c r="I144" s="48">
        <v>12.01</v>
      </c>
      <c r="J144" s="48">
        <v>58.285499999999999</v>
      </c>
      <c r="K144" s="45" t="s">
        <v>26</v>
      </c>
      <c r="L144" s="22"/>
    </row>
    <row r="145" spans="1:12" s="104" customFormat="1" ht="16.5" thickBot="1">
      <c r="A145" s="101"/>
      <c r="B145" s="102"/>
      <c r="C145" s="75" t="s">
        <v>29</v>
      </c>
      <c r="D145" s="76"/>
      <c r="E145" s="118"/>
      <c r="F145" s="117">
        <f>F144+F143+F142+F141+F140+F139</f>
        <v>635</v>
      </c>
      <c r="G145" s="117">
        <f>G144+G143+G142+G141+G140+G139</f>
        <v>18.84</v>
      </c>
      <c r="H145" s="117">
        <f>H144+H143+H142+H141+H140+H139</f>
        <v>20.259999999999998</v>
      </c>
      <c r="I145" s="117">
        <f>I144+I143+I142+I141+I140+I139</f>
        <v>87.460000000000008</v>
      </c>
      <c r="J145" s="117">
        <f>J144+J143+J142+J141+J140+J139</f>
        <v>603.71829615999991</v>
      </c>
      <c r="K145" s="106"/>
      <c r="L145" s="106">
        <v>160</v>
      </c>
    </row>
    <row r="146" spans="1:12" ht="15.75">
      <c r="A146" s="51">
        <v>2</v>
      </c>
      <c r="B146" s="52">
        <v>3</v>
      </c>
      <c r="C146" s="37" t="s">
        <v>73</v>
      </c>
      <c r="D146" s="24" t="s">
        <v>43</v>
      </c>
      <c r="E146" s="53" t="s">
        <v>103</v>
      </c>
      <c r="F146" s="41">
        <v>40</v>
      </c>
      <c r="G146" s="48">
        <v>0.43</v>
      </c>
      <c r="H146" s="48">
        <v>0.08</v>
      </c>
      <c r="I146" s="48">
        <v>2.04</v>
      </c>
      <c r="J146" s="48">
        <v>10.16456</v>
      </c>
      <c r="K146" s="47" t="s">
        <v>104</v>
      </c>
      <c r="L146" s="83"/>
    </row>
    <row r="147" spans="1:12" ht="18.95" customHeight="1">
      <c r="A147" s="18"/>
      <c r="B147" s="19"/>
      <c r="C147" s="20"/>
      <c r="D147" s="24" t="s">
        <v>74</v>
      </c>
      <c r="E147" s="53" t="s">
        <v>82</v>
      </c>
      <c r="F147" s="44">
        <v>250</v>
      </c>
      <c r="G147" s="42">
        <v>1.76</v>
      </c>
      <c r="H147" s="42">
        <v>3.37</v>
      </c>
      <c r="I147" s="42">
        <v>10.02</v>
      </c>
      <c r="J147" s="42">
        <v>74.298109999999994</v>
      </c>
      <c r="K147" s="47" t="s">
        <v>83</v>
      </c>
      <c r="L147" s="83"/>
    </row>
    <row r="148" spans="1:12" ht="15.75">
      <c r="A148" s="18"/>
      <c r="B148" s="19"/>
      <c r="C148" s="20"/>
      <c r="D148" s="24" t="s">
        <v>31</v>
      </c>
      <c r="E148" s="53" t="s">
        <v>148</v>
      </c>
      <c r="F148" s="42" t="str">
        <f>"100"</f>
        <v>100</v>
      </c>
      <c r="G148" s="42">
        <v>9.5399999999999991</v>
      </c>
      <c r="H148" s="42">
        <v>4.92</v>
      </c>
      <c r="I148" s="42">
        <v>5.74</v>
      </c>
      <c r="J148" s="42">
        <v>103.32076000000001</v>
      </c>
      <c r="K148" s="45" t="s">
        <v>152</v>
      </c>
      <c r="L148" s="83"/>
    </row>
    <row r="149" spans="1:12" ht="15.75">
      <c r="A149" s="18"/>
      <c r="B149" s="19"/>
      <c r="C149" s="20"/>
      <c r="D149" s="24" t="s">
        <v>33</v>
      </c>
      <c r="E149" s="53" t="s">
        <v>149</v>
      </c>
      <c r="F149" s="42" t="str">
        <f>"180"</f>
        <v>180</v>
      </c>
      <c r="G149" s="42">
        <v>4.26</v>
      </c>
      <c r="H149" s="42">
        <v>4.5199999999999996</v>
      </c>
      <c r="I149" s="42">
        <v>38.99</v>
      </c>
      <c r="J149" s="42">
        <v>212.50686216</v>
      </c>
      <c r="K149" s="93" t="s">
        <v>153</v>
      </c>
      <c r="L149" s="83"/>
    </row>
    <row r="150" spans="1:12" ht="15.75">
      <c r="A150" s="18"/>
      <c r="B150" s="19"/>
      <c r="C150" s="20"/>
      <c r="D150" s="24" t="s">
        <v>36</v>
      </c>
      <c r="E150" s="53" t="s">
        <v>95</v>
      </c>
      <c r="F150" s="44">
        <v>200</v>
      </c>
      <c r="G150" s="42">
        <v>0.13</v>
      </c>
      <c r="H150" s="42">
        <v>0.02</v>
      </c>
      <c r="I150" s="42">
        <v>10.68</v>
      </c>
      <c r="J150" s="42">
        <v>43.171600000000005</v>
      </c>
      <c r="K150" s="47" t="s">
        <v>96</v>
      </c>
      <c r="L150" s="83"/>
    </row>
    <row r="151" spans="1:12" ht="15.75">
      <c r="A151" s="18"/>
      <c r="B151" s="19"/>
      <c r="C151" s="20"/>
      <c r="D151" s="24" t="s">
        <v>39</v>
      </c>
      <c r="E151" s="54" t="s">
        <v>38</v>
      </c>
      <c r="F151" s="50">
        <v>30</v>
      </c>
      <c r="G151" s="48">
        <v>2.21</v>
      </c>
      <c r="H151" s="48">
        <v>0.59</v>
      </c>
      <c r="I151" s="48">
        <v>15.38</v>
      </c>
      <c r="J151" s="48">
        <v>75.11699999999999</v>
      </c>
      <c r="K151" s="45" t="s">
        <v>26</v>
      </c>
      <c r="L151" s="83"/>
    </row>
    <row r="152" spans="1:12" ht="15.75">
      <c r="A152" s="18"/>
      <c r="B152" s="19"/>
      <c r="C152" s="20"/>
      <c r="D152" s="24" t="s">
        <v>37</v>
      </c>
      <c r="E152" s="55" t="s">
        <v>40</v>
      </c>
      <c r="F152" s="94">
        <v>25</v>
      </c>
      <c r="G152" s="48">
        <v>1.72</v>
      </c>
      <c r="H152" s="48">
        <v>0.25</v>
      </c>
      <c r="I152" s="48">
        <v>12.01</v>
      </c>
      <c r="J152" s="48">
        <v>58.285499999999999</v>
      </c>
      <c r="K152" s="45" t="s">
        <v>26</v>
      </c>
      <c r="L152" s="83"/>
    </row>
    <row r="153" spans="1:12" s="104" customFormat="1" ht="16.5" thickBot="1">
      <c r="A153" s="101">
        <v>2</v>
      </c>
      <c r="B153" s="102">
        <v>4</v>
      </c>
      <c r="C153" s="143" t="s">
        <v>29</v>
      </c>
      <c r="D153" s="144"/>
      <c r="E153" s="145"/>
      <c r="F153" s="146">
        <f>F152+F151+F150+F149+F148+F147+F146</f>
        <v>825</v>
      </c>
      <c r="G153" s="146">
        <f>G152+G151+G150+G149+G148+G147+G146</f>
        <v>20.05</v>
      </c>
      <c r="H153" s="146">
        <f>H152+H151+H150+H149+H148+H147+H146</f>
        <v>13.750000000000002</v>
      </c>
      <c r="I153" s="146">
        <f>I152+I151+I150+I149+I148+I147+I146</f>
        <v>94.86</v>
      </c>
      <c r="J153" s="146">
        <f>J152+J151+J150+J149+J148+J147+J146</f>
        <v>576.86439216000008</v>
      </c>
      <c r="K153" s="147"/>
      <c r="L153" s="103">
        <v>160</v>
      </c>
    </row>
    <row r="154" spans="1:12" ht="15.75">
      <c r="A154" s="13">
        <v>2</v>
      </c>
      <c r="B154" s="14">
        <v>4</v>
      </c>
      <c r="C154" s="15" t="s">
        <v>22</v>
      </c>
      <c r="D154" s="21" t="s">
        <v>50</v>
      </c>
      <c r="E154" s="53" t="s">
        <v>156</v>
      </c>
      <c r="F154" s="44">
        <v>150</v>
      </c>
      <c r="G154" s="42">
        <v>2.5499999999999998</v>
      </c>
      <c r="H154" s="42">
        <v>2.48</v>
      </c>
      <c r="I154" s="42">
        <v>7.52</v>
      </c>
      <c r="J154" s="42">
        <v>59.636759999999995</v>
      </c>
      <c r="K154" s="47" t="s">
        <v>157</v>
      </c>
      <c r="L154" s="17"/>
    </row>
    <row r="155" spans="1:12" ht="15.75">
      <c r="A155" s="18"/>
      <c r="B155" s="19"/>
      <c r="C155" s="20"/>
      <c r="D155" s="24" t="s">
        <v>120</v>
      </c>
      <c r="E155" s="53" t="s">
        <v>158</v>
      </c>
      <c r="F155" s="41">
        <v>90</v>
      </c>
      <c r="G155" s="48">
        <v>10.71</v>
      </c>
      <c r="H155" s="48">
        <v>13.65</v>
      </c>
      <c r="I155" s="48">
        <v>37.85</v>
      </c>
      <c r="J155" s="48">
        <v>313.66678436999996</v>
      </c>
      <c r="K155" s="93" t="s">
        <v>159</v>
      </c>
      <c r="L155" s="22"/>
    </row>
    <row r="156" spans="1:12" ht="15.75">
      <c r="A156" s="18"/>
      <c r="B156" s="19"/>
      <c r="C156" s="20"/>
      <c r="D156" s="24" t="s">
        <v>24</v>
      </c>
      <c r="E156" s="53" t="s">
        <v>160</v>
      </c>
      <c r="F156" s="42" t="str">
        <f>"20"</f>
        <v>20</v>
      </c>
      <c r="G156" s="42">
        <v>0.49</v>
      </c>
      <c r="H156" s="42">
        <v>2.64</v>
      </c>
      <c r="I156" s="42">
        <v>0.66</v>
      </c>
      <c r="J156" s="42">
        <v>28.684960000000004</v>
      </c>
      <c r="K156" s="43" t="s">
        <v>161</v>
      </c>
      <c r="L156" s="22"/>
    </row>
    <row r="157" spans="1:12" ht="15.75">
      <c r="A157" s="18"/>
      <c r="B157" s="19"/>
      <c r="C157" s="20"/>
      <c r="D157" s="24" t="s">
        <v>25</v>
      </c>
      <c r="E157" s="53" t="s">
        <v>162</v>
      </c>
      <c r="F157" s="42" t="str">
        <f>"200"</f>
        <v>200</v>
      </c>
      <c r="G157" s="42">
        <v>0.27</v>
      </c>
      <c r="H157" s="42">
        <v>0.15</v>
      </c>
      <c r="I157" s="42">
        <v>17.27</v>
      </c>
      <c r="J157" s="42">
        <v>67.597380000000001</v>
      </c>
      <c r="K157" s="45" t="s">
        <v>163</v>
      </c>
      <c r="L157" s="22"/>
    </row>
    <row r="158" spans="1:12" ht="15.75">
      <c r="A158" s="18"/>
      <c r="B158" s="19"/>
      <c r="C158" s="20"/>
      <c r="D158" s="149" t="s">
        <v>27</v>
      </c>
      <c r="E158" s="54" t="s">
        <v>70</v>
      </c>
      <c r="F158" s="44">
        <v>200</v>
      </c>
      <c r="G158" s="42">
        <v>3</v>
      </c>
      <c r="H158" s="42">
        <v>1</v>
      </c>
      <c r="I158" s="42">
        <v>45.4</v>
      </c>
      <c r="J158" s="42">
        <v>191.00000000000003</v>
      </c>
      <c r="K158" s="138"/>
      <c r="L158" s="22"/>
    </row>
    <row r="159" spans="1:12" ht="15.75">
      <c r="A159" s="18"/>
      <c r="B159" s="19"/>
      <c r="C159" s="20"/>
      <c r="D159" s="21" t="s">
        <v>39</v>
      </c>
      <c r="E159" s="46" t="s">
        <v>40</v>
      </c>
      <c r="F159" s="94">
        <v>25</v>
      </c>
      <c r="G159" s="48">
        <v>1.72</v>
      </c>
      <c r="H159" s="48">
        <v>0.25</v>
      </c>
      <c r="I159" s="48">
        <v>12.01</v>
      </c>
      <c r="J159" s="48">
        <v>58.285499999999999</v>
      </c>
      <c r="K159" s="48" t="s">
        <v>26</v>
      </c>
      <c r="L159" s="22"/>
    </row>
    <row r="160" spans="1:12" ht="15.75">
      <c r="A160" s="18"/>
      <c r="B160" s="19"/>
      <c r="C160" s="20"/>
      <c r="D160" s="21" t="s">
        <v>37</v>
      </c>
      <c r="E160" s="141" t="s">
        <v>51</v>
      </c>
      <c r="F160" s="95">
        <v>25</v>
      </c>
      <c r="G160" s="48">
        <v>1.67</v>
      </c>
      <c r="H160" s="48">
        <v>0.25</v>
      </c>
      <c r="I160" s="48">
        <v>11.03</v>
      </c>
      <c r="J160" s="48">
        <v>54.0715</v>
      </c>
      <c r="K160" s="45" t="s">
        <v>26</v>
      </c>
      <c r="L160" s="22"/>
    </row>
    <row r="161" spans="1:12" s="104" customFormat="1" ht="16.5" thickBot="1">
      <c r="A161" s="101"/>
      <c r="B161" s="102"/>
      <c r="C161" s="75" t="s">
        <v>29</v>
      </c>
      <c r="D161" s="76"/>
      <c r="E161" s="118"/>
      <c r="F161" s="117">
        <f>F160++F159+F158+F157+F156+F155+F154</f>
        <v>710</v>
      </c>
      <c r="G161" s="117">
        <f>G160+G159+G158+G157+G156+G155+G154</f>
        <v>20.41</v>
      </c>
      <c r="H161" s="117">
        <f>H160+H159+H158+H157+H156+H155+H154</f>
        <v>20.420000000000002</v>
      </c>
      <c r="I161" s="117">
        <f>I160+I159+I158+I157+I156+I155+I154</f>
        <v>131.74</v>
      </c>
      <c r="J161" s="117">
        <f>J160+J159+J158+J157+J156+J155+J154</f>
        <v>772.94288436999989</v>
      </c>
      <c r="K161" s="106"/>
      <c r="L161" s="106">
        <v>160</v>
      </c>
    </row>
    <row r="162" spans="1:12" ht="15.75">
      <c r="A162" s="51">
        <v>2</v>
      </c>
      <c r="B162" s="52">
        <v>4</v>
      </c>
      <c r="C162" s="37" t="s">
        <v>73</v>
      </c>
      <c r="D162" s="24" t="s">
        <v>74</v>
      </c>
      <c r="E162" s="53" t="s">
        <v>194</v>
      </c>
      <c r="F162" s="44">
        <v>250</v>
      </c>
      <c r="G162" s="42">
        <v>5.49</v>
      </c>
      <c r="H162" s="42">
        <v>5.0199999999999996</v>
      </c>
      <c r="I162" s="42">
        <v>21</v>
      </c>
      <c r="J162" s="42">
        <v>149.84146799999999</v>
      </c>
      <c r="K162" s="47" t="s">
        <v>196</v>
      </c>
      <c r="L162" s="83"/>
    </row>
    <row r="163" spans="1:12" ht="15.75">
      <c r="A163" s="18"/>
      <c r="B163" s="19"/>
      <c r="C163" s="20"/>
      <c r="D163" s="24" t="s">
        <v>31</v>
      </c>
      <c r="E163" s="53" t="s">
        <v>158</v>
      </c>
      <c r="F163" s="41">
        <v>90</v>
      </c>
      <c r="G163" s="48">
        <v>10.71</v>
      </c>
      <c r="H163" s="48">
        <v>13.65</v>
      </c>
      <c r="I163" s="48">
        <v>37.85</v>
      </c>
      <c r="J163" s="48">
        <v>313.66678436999996</v>
      </c>
      <c r="K163" s="93" t="s">
        <v>159</v>
      </c>
      <c r="L163" s="83"/>
    </row>
    <row r="164" spans="1:12" ht="15.75">
      <c r="A164" s="18"/>
      <c r="B164" s="19"/>
      <c r="C164" s="20"/>
      <c r="D164" s="24" t="s">
        <v>24</v>
      </c>
      <c r="E164" s="53" t="s">
        <v>160</v>
      </c>
      <c r="F164" s="42" t="str">
        <f>"20"</f>
        <v>20</v>
      </c>
      <c r="G164" s="42">
        <v>0.49</v>
      </c>
      <c r="H164" s="42">
        <v>2.64</v>
      </c>
      <c r="I164" s="42">
        <v>0.66</v>
      </c>
      <c r="J164" s="42">
        <v>28.684960000000004</v>
      </c>
      <c r="K164" s="43" t="s">
        <v>161</v>
      </c>
      <c r="L164" s="83"/>
    </row>
    <row r="165" spans="1:12" ht="15.75">
      <c r="A165" s="18"/>
      <c r="B165" s="19"/>
      <c r="C165" s="20"/>
      <c r="D165" s="24" t="s">
        <v>36</v>
      </c>
      <c r="E165" s="54" t="s">
        <v>87</v>
      </c>
      <c r="F165" s="41">
        <v>200</v>
      </c>
      <c r="G165" s="48">
        <v>0.28000000000000003</v>
      </c>
      <c r="H165" s="48">
        <v>0.15</v>
      </c>
      <c r="I165" s="48">
        <v>12.66</v>
      </c>
      <c r="J165" s="48">
        <v>50.111600000000003</v>
      </c>
      <c r="K165" s="67" t="s">
        <v>197</v>
      </c>
      <c r="L165" s="83"/>
    </row>
    <row r="166" spans="1:12" ht="15.75">
      <c r="A166" s="18"/>
      <c r="B166" s="19"/>
      <c r="C166" s="20"/>
      <c r="D166" s="24" t="s">
        <v>27</v>
      </c>
      <c r="E166" s="54" t="s">
        <v>70</v>
      </c>
      <c r="F166" s="44">
        <v>200</v>
      </c>
      <c r="G166" s="42">
        <v>3</v>
      </c>
      <c r="H166" s="42">
        <v>1</v>
      </c>
      <c r="I166" s="42">
        <v>45.4</v>
      </c>
      <c r="J166" s="42">
        <v>191.00000000000003</v>
      </c>
      <c r="K166" s="47"/>
      <c r="L166" s="83"/>
    </row>
    <row r="167" spans="1:12" ht="15.75">
      <c r="A167" s="18"/>
      <c r="B167" s="19"/>
      <c r="C167" s="20"/>
      <c r="D167" s="24" t="s">
        <v>195</v>
      </c>
      <c r="E167" s="54" t="s">
        <v>51</v>
      </c>
      <c r="F167" s="95">
        <v>25</v>
      </c>
      <c r="G167" s="48">
        <v>1.67</v>
      </c>
      <c r="H167" s="48">
        <v>0.25</v>
      </c>
      <c r="I167" s="48">
        <v>11.03</v>
      </c>
      <c r="J167" s="48">
        <v>54.0715</v>
      </c>
      <c r="K167" s="48" t="s">
        <v>26</v>
      </c>
      <c r="L167" s="83"/>
    </row>
    <row r="168" spans="1:12" ht="15.75">
      <c r="A168" s="18"/>
      <c r="B168" s="19"/>
      <c r="C168" s="20"/>
      <c r="D168" s="24" t="s">
        <v>167</v>
      </c>
      <c r="E168" s="55" t="s">
        <v>40</v>
      </c>
      <c r="F168" s="94">
        <v>25</v>
      </c>
      <c r="G168" s="48">
        <v>1.72</v>
      </c>
      <c r="H168" s="48">
        <v>0.25</v>
      </c>
      <c r="I168" s="48">
        <v>12.01</v>
      </c>
      <c r="J168" s="48">
        <v>58.285499999999999</v>
      </c>
      <c r="K168" s="45" t="s">
        <v>26</v>
      </c>
      <c r="L168" s="83"/>
    </row>
    <row r="169" spans="1:12" s="104" customFormat="1" ht="16.5" thickBot="1">
      <c r="A169" s="101">
        <v>2</v>
      </c>
      <c r="B169" s="102">
        <v>5</v>
      </c>
      <c r="C169" s="143" t="s">
        <v>29</v>
      </c>
      <c r="D169" s="144"/>
      <c r="E169" s="145"/>
      <c r="F169" s="146">
        <f>F168+F167+F166+F165+F164+F163+F162</f>
        <v>810</v>
      </c>
      <c r="G169" s="146">
        <f>G168+G167+G166+G165+G164+G163+G162</f>
        <v>23.36</v>
      </c>
      <c r="H169" s="146">
        <f>H168+H167+H166+H165+H164+H163+H162</f>
        <v>22.96</v>
      </c>
      <c r="I169" s="146">
        <f>I168+I167+I166+I165+I164+I163+I162</f>
        <v>140.60999999999999</v>
      </c>
      <c r="J169" s="146">
        <f>J168+J167+J166+J165+J164+J163+J162</f>
        <v>845.66181236999989</v>
      </c>
      <c r="K169" s="147"/>
      <c r="L169" s="103">
        <v>160</v>
      </c>
    </row>
    <row r="170" spans="1:12" ht="15.75">
      <c r="A170" s="13">
        <v>2</v>
      </c>
      <c r="B170" s="14">
        <v>5</v>
      </c>
      <c r="C170" s="15" t="s">
        <v>22</v>
      </c>
      <c r="D170" s="16" t="s">
        <v>30</v>
      </c>
      <c r="E170" s="54" t="s">
        <v>164</v>
      </c>
      <c r="F170" s="41">
        <v>100</v>
      </c>
      <c r="G170" s="48">
        <v>1.31</v>
      </c>
      <c r="H170" s="48">
        <v>8.5399999999999991</v>
      </c>
      <c r="I170" s="48">
        <v>9.9499999999999993</v>
      </c>
      <c r="J170" s="48">
        <v>120.06803333333336</v>
      </c>
      <c r="K170" s="84" t="s">
        <v>168</v>
      </c>
      <c r="L170" s="17"/>
    </row>
    <row r="171" spans="1:12" ht="15.75">
      <c r="A171" s="18"/>
      <c r="B171" s="19"/>
      <c r="C171" s="20"/>
      <c r="D171" s="21" t="s">
        <v>23</v>
      </c>
      <c r="E171" s="53" t="s">
        <v>165</v>
      </c>
      <c r="F171" s="42" t="str">
        <f>"230"</f>
        <v>230</v>
      </c>
      <c r="G171" s="42">
        <v>22.62</v>
      </c>
      <c r="H171" s="42">
        <v>14.91</v>
      </c>
      <c r="I171" s="42">
        <v>35.6</v>
      </c>
      <c r="J171" s="42">
        <v>366.34563611000004</v>
      </c>
      <c r="K171" s="84" t="s">
        <v>169</v>
      </c>
      <c r="L171" s="22"/>
    </row>
    <row r="172" spans="1:12" ht="17.100000000000001" customHeight="1">
      <c r="A172" s="18"/>
      <c r="B172" s="19"/>
      <c r="C172" s="20"/>
      <c r="D172" s="24" t="s">
        <v>25</v>
      </c>
      <c r="E172" s="53" t="s">
        <v>64</v>
      </c>
      <c r="F172" s="42" t="str">
        <f>"200"</f>
        <v>200</v>
      </c>
      <c r="G172" s="42">
        <v>2.97</v>
      </c>
      <c r="H172" s="42">
        <v>1.72</v>
      </c>
      <c r="I172" s="42">
        <v>11.41</v>
      </c>
      <c r="J172" s="42">
        <v>70.851055000000002</v>
      </c>
      <c r="K172" s="67" t="s">
        <v>65</v>
      </c>
      <c r="L172" s="22"/>
    </row>
    <row r="173" spans="1:12" ht="15.75">
      <c r="A173" s="18"/>
      <c r="B173" s="19"/>
      <c r="C173" s="20"/>
      <c r="D173" s="24" t="s">
        <v>112</v>
      </c>
      <c r="E173" s="54" t="s">
        <v>66</v>
      </c>
      <c r="F173" s="41">
        <v>75</v>
      </c>
      <c r="G173" s="48">
        <v>5.05</v>
      </c>
      <c r="H173" s="48">
        <v>16.100000000000001</v>
      </c>
      <c r="I173" s="48">
        <v>50.86</v>
      </c>
      <c r="J173" s="48">
        <v>363.39723889775996</v>
      </c>
      <c r="K173" s="49" t="s">
        <v>67</v>
      </c>
      <c r="L173" s="22"/>
    </row>
    <row r="174" spans="1:12" ht="31.5">
      <c r="A174" s="18"/>
      <c r="B174" s="19"/>
      <c r="C174" s="20"/>
      <c r="D174" s="24" t="s">
        <v>166</v>
      </c>
      <c r="E174" s="55" t="s">
        <v>49</v>
      </c>
      <c r="F174" s="50">
        <v>20</v>
      </c>
      <c r="G174" s="48">
        <v>1.57</v>
      </c>
      <c r="H174" s="48">
        <v>0.59</v>
      </c>
      <c r="I174" s="48">
        <v>9.8000000000000007</v>
      </c>
      <c r="J174" s="48">
        <v>51.74</v>
      </c>
      <c r="K174" s="45" t="s">
        <v>26</v>
      </c>
      <c r="L174" s="22"/>
    </row>
    <row r="175" spans="1:12" ht="15.75">
      <c r="A175" s="18"/>
      <c r="B175" s="19"/>
      <c r="C175" s="20"/>
      <c r="D175" s="21" t="s">
        <v>167</v>
      </c>
      <c r="E175" s="55" t="s">
        <v>40</v>
      </c>
      <c r="F175" s="94">
        <v>25</v>
      </c>
      <c r="G175" s="48">
        <v>1.72</v>
      </c>
      <c r="H175" s="48">
        <v>0.25</v>
      </c>
      <c r="I175" s="48">
        <v>12.01</v>
      </c>
      <c r="J175" s="48">
        <v>58.285499999999999</v>
      </c>
      <c r="K175" s="45" t="s">
        <v>26</v>
      </c>
      <c r="L175" s="22"/>
    </row>
    <row r="176" spans="1:12" s="104" customFormat="1" ht="16.5" thickBot="1">
      <c r="A176" s="101"/>
      <c r="B176" s="102"/>
      <c r="C176" s="73" t="s">
        <v>29</v>
      </c>
      <c r="D176" s="74"/>
      <c r="E176" s="105"/>
      <c r="F176" s="117">
        <f>F175+F174+F173+F172+F171+F170</f>
        <v>650</v>
      </c>
      <c r="G176" s="117">
        <f>G175+G174+G173+G172+G171+G170</f>
        <v>35.24</v>
      </c>
      <c r="H176" s="117">
        <f>H175+H174+H173+H172+H171+H170</f>
        <v>42.11</v>
      </c>
      <c r="I176" s="117">
        <f>I175+I174+I173+I172+I171+I170</f>
        <v>129.63</v>
      </c>
      <c r="J176" s="117">
        <f>J175+J174+J173+J172+J171+J170</f>
        <v>1030.6874633410935</v>
      </c>
      <c r="K176" s="106"/>
      <c r="L176" s="106">
        <v>160</v>
      </c>
    </row>
    <row r="177" spans="1:12" ht="15.75">
      <c r="A177" s="13">
        <v>2</v>
      </c>
      <c r="B177" s="14">
        <v>5</v>
      </c>
      <c r="C177" s="37" t="s">
        <v>73</v>
      </c>
      <c r="D177" s="16" t="s">
        <v>112</v>
      </c>
      <c r="E177" s="54" t="s">
        <v>66</v>
      </c>
      <c r="F177" s="41">
        <v>75</v>
      </c>
      <c r="G177" s="96">
        <v>5.05</v>
      </c>
      <c r="H177" s="96">
        <v>16.100000000000001</v>
      </c>
      <c r="I177" s="96">
        <v>50.86</v>
      </c>
      <c r="J177" s="96">
        <v>363.39723889775996</v>
      </c>
      <c r="K177" s="49" t="s">
        <v>67</v>
      </c>
      <c r="L177" s="17"/>
    </row>
    <row r="178" spans="1:12" ht="35.25" customHeight="1">
      <c r="A178" s="18"/>
      <c r="B178" s="19"/>
      <c r="C178" s="20"/>
      <c r="D178" s="24" t="s">
        <v>74</v>
      </c>
      <c r="E178" s="54" t="s">
        <v>198</v>
      </c>
      <c r="F178" s="50">
        <v>260</v>
      </c>
      <c r="G178" s="97">
        <v>4.6900000000000004</v>
      </c>
      <c r="H178" s="97">
        <v>5.37</v>
      </c>
      <c r="I178" s="97">
        <v>16.34</v>
      </c>
      <c r="J178" s="97">
        <v>128.25</v>
      </c>
      <c r="K178" s="54" t="s">
        <v>199</v>
      </c>
      <c r="L178" s="22"/>
    </row>
    <row r="179" spans="1:12" ht="15.75">
      <c r="A179" s="18"/>
      <c r="B179" s="19"/>
      <c r="C179" s="20"/>
      <c r="D179" s="24" t="s">
        <v>31</v>
      </c>
      <c r="E179" s="53" t="s">
        <v>165</v>
      </c>
      <c r="F179" s="42" t="str">
        <f>"230"</f>
        <v>230</v>
      </c>
      <c r="G179" s="97">
        <v>22.62</v>
      </c>
      <c r="H179" s="97">
        <v>14.91</v>
      </c>
      <c r="I179" s="97">
        <v>35.6</v>
      </c>
      <c r="J179" s="97">
        <v>366.34563611000004</v>
      </c>
      <c r="K179" s="84" t="s">
        <v>169</v>
      </c>
      <c r="L179" s="22"/>
    </row>
    <row r="180" spans="1:12" ht="17.100000000000001" customHeight="1">
      <c r="A180" s="18"/>
      <c r="B180" s="19"/>
      <c r="C180" s="20"/>
      <c r="D180" s="24" t="s">
        <v>25</v>
      </c>
      <c r="E180" s="53" t="s">
        <v>91</v>
      </c>
      <c r="F180" s="44">
        <v>200</v>
      </c>
      <c r="G180" s="97">
        <v>0.68</v>
      </c>
      <c r="H180" s="97">
        <v>0.28000000000000003</v>
      </c>
      <c r="I180" s="97">
        <v>24.28</v>
      </c>
      <c r="J180" s="97">
        <v>92.5916</v>
      </c>
      <c r="K180" s="47" t="s">
        <v>182</v>
      </c>
      <c r="L180" s="22"/>
    </row>
    <row r="181" spans="1:12" ht="31.5">
      <c r="A181" s="18"/>
      <c r="B181" s="19"/>
      <c r="C181" s="20"/>
      <c r="D181" s="24" t="s">
        <v>37</v>
      </c>
      <c r="E181" s="55" t="s">
        <v>49</v>
      </c>
      <c r="F181" s="50">
        <v>20</v>
      </c>
      <c r="G181" s="96">
        <v>1.57</v>
      </c>
      <c r="H181" s="96">
        <v>0.59</v>
      </c>
      <c r="I181" s="96">
        <v>9.8000000000000007</v>
      </c>
      <c r="J181" s="96">
        <v>51.74</v>
      </c>
      <c r="K181" s="45" t="s">
        <v>26</v>
      </c>
      <c r="L181" s="22"/>
    </row>
    <row r="182" spans="1:12" ht="15.75">
      <c r="A182" s="18"/>
      <c r="B182" s="19"/>
      <c r="C182" s="20"/>
      <c r="D182" s="21" t="s">
        <v>39</v>
      </c>
      <c r="E182" s="55" t="s">
        <v>40</v>
      </c>
      <c r="F182" s="94">
        <v>25</v>
      </c>
      <c r="G182" s="96">
        <v>1.72</v>
      </c>
      <c r="H182" s="96">
        <v>0.25</v>
      </c>
      <c r="I182" s="96">
        <v>12.01</v>
      </c>
      <c r="J182" s="96">
        <v>58.285499999999999</v>
      </c>
      <c r="K182" s="45" t="s">
        <v>26</v>
      </c>
      <c r="L182" s="22"/>
    </row>
    <row r="183" spans="1:12" ht="16.5" thickBot="1">
      <c r="A183" s="113"/>
      <c r="B183" s="114"/>
      <c r="C183" s="71" t="s">
        <v>29</v>
      </c>
      <c r="D183" s="72"/>
      <c r="E183" s="115"/>
      <c r="F183" s="111">
        <f>F182+F181+F180+F179+F178+F177</f>
        <v>810</v>
      </c>
      <c r="G183" s="112">
        <f>G182+G181+G180+G179+G178+G177</f>
        <v>36.33</v>
      </c>
      <c r="H183" s="112">
        <f>H182+H181+H180+H179+H178+H177</f>
        <v>37.5</v>
      </c>
      <c r="I183" s="112">
        <f>I182+I181+I180+I179+I178+I177</f>
        <v>148.88999999999999</v>
      </c>
      <c r="J183" s="112">
        <f>J182+J181+J180+J179+J178+J177</f>
        <v>1060.6099750077601</v>
      </c>
      <c r="K183" s="116"/>
      <c r="L183" s="106">
        <v>160</v>
      </c>
    </row>
    <row r="184" spans="1:12" ht="15.75">
      <c r="A184" s="18">
        <v>2</v>
      </c>
      <c r="B184" s="19">
        <v>6</v>
      </c>
      <c r="C184" s="20" t="s">
        <v>22</v>
      </c>
      <c r="D184" s="80" t="s">
        <v>30</v>
      </c>
      <c r="E184" s="107" t="s">
        <v>171</v>
      </c>
      <c r="F184" s="108">
        <v>40</v>
      </c>
      <c r="G184" s="109">
        <v>0.31</v>
      </c>
      <c r="H184" s="109">
        <v>0.04</v>
      </c>
      <c r="I184" s="109">
        <v>1.37</v>
      </c>
      <c r="J184" s="109">
        <v>6.244559999999999</v>
      </c>
      <c r="K184" s="110" t="s">
        <v>173</v>
      </c>
      <c r="L184" s="81"/>
    </row>
    <row r="185" spans="1:12" ht="15.75">
      <c r="A185" s="18"/>
      <c r="B185" s="19"/>
      <c r="C185" s="20"/>
      <c r="D185" s="21" t="s">
        <v>23</v>
      </c>
      <c r="E185" s="53" t="s">
        <v>170</v>
      </c>
      <c r="F185" s="44">
        <v>100</v>
      </c>
      <c r="G185" s="97">
        <v>17.27</v>
      </c>
      <c r="H185" s="97">
        <v>14.31</v>
      </c>
      <c r="I185" s="97">
        <v>15.83</v>
      </c>
      <c r="J185" s="97">
        <v>263.04835499999996</v>
      </c>
      <c r="K185" s="47" t="s">
        <v>174</v>
      </c>
      <c r="L185" s="22"/>
    </row>
    <row r="186" spans="1:12" ht="15.75">
      <c r="A186" s="18"/>
      <c r="B186" s="19"/>
      <c r="C186" s="20"/>
      <c r="D186" s="24" t="s">
        <v>33</v>
      </c>
      <c r="E186" s="53" t="s">
        <v>34</v>
      </c>
      <c r="F186" s="41">
        <v>180</v>
      </c>
      <c r="G186" s="96">
        <v>9.2100000000000009</v>
      </c>
      <c r="H186" s="96">
        <v>6.97</v>
      </c>
      <c r="I186" s="96">
        <v>49.6</v>
      </c>
      <c r="J186" s="96">
        <v>285.34867199999997</v>
      </c>
      <c r="K186" s="43" t="s">
        <v>35</v>
      </c>
      <c r="L186" s="22"/>
    </row>
    <row r="187" spans="1:12" ht="15.75">
      <c r="A187" s="18"/>
      <c r="B187" s="19"/>
      <c r="C187" s="20"/>
      <c r="D187" s="24" t="s">
        <v>25</v>
      </c>
      <c r="E187" s="89" t="s">
        <v>172</v>
      </c>
      <c r="F187" s="44">
        <v>200</v>
      </c>
      <c r="G187" s="98">
        <v>1.7</v>
      </c>
      <c r="H187" s="98">
        <v>1.41</v>
      </c>
      <c r="I187" s="98">
        <v>25</v>
      </c>
      <c r="J187" s="98">
        <v>116.08</v>
      </c>
      <c r="K187" s="43" t="s">
        <v>175</v>
      </c>
      <c r="L187" s="22"/>
    </row>
    <row r="188" spans="1:12" ht="15.75">
      <c r="A188" s="18"/>
      <c r="B188" s="19"/>
      <c r="C188" s="20"/>
      <c r="D188" s="24" t="s">
        <v>39</v>
      </c>
      <c r="E188" s="54" t="s">
        <v>38</v>
      </c>
      <c r="F188" s="50">
        <v>30</v>
      </c>
      <c r="G188" s="96">
        <v>2.21</v>
      </c>
      <c r="H188" s="96">
        <v>0.59</v>
      </c>
      <c r="I188" s="96">
        <v>15.38</v>
      </c>
      <c r="J188" s="96">
        <v>75.11699999999999</v>
      </c>
      <c r="K188" s="45" t="s">
        <v>26</v>
      </c>
      <c r="L188" s="22"/>
    </row>
    <row r="189" spans="1:12" ht="15.75">
      <c r="A189" s="18"/>
      <c r="B189" s="19"/>
      <c r="C189" s="20"/>
      <c r="D189" s="21" t="s">
        <v>167</v>
      </c>
      <c r="E189" s="55" t="s">
        <v>40</v>
      </c>
      <c r="F189" s="94">
        <v>25</v>
      </c>
      <c r="G189" s="96">
        <v>1.72</v>
      </c>
      <c r="H189" s="96">
        <v>0.25</v>
      </c>
      <c r="I189" s="96">
        <v>12.01</v>
      </c>
      <c r="J189" s="96">
        <v>58.285499999999999</v>
      </c>
      <c r="K189" s="45" t="s">
        <v>26</v>
      </c>
      <c r="L189" s="22"/>
    </row>
    <row r="190" spans="1:12" s="104" customFormat="1" ht="16.5" thickBot="1">
      <c r="A190" s="101"/>
      <c r="B190" s="102"/>
      <c r="C190" s="73" t="s">
        <v>29</v>
      </c>
      <c r="D190" s="74"/>
      <c r="E190" s="105"/>
      <c r="F190" s="106">
        <v>555</v>
      </c>
      <c r="G190" s="106">
        <v>29.68</v>
      </c>
      <c r="H190" s="106">
        <v>28.18</v>
      </c>
      <c r="I190" s="106">
        <v>93.26</v>
      </c>
      <c r="J190" s="106">
        <v>731.51</v>
      </c>
      <c r="K190" s="106"/>
      <c r="L190" s="106">
        <v>160</v>
      </c>
    </row>
    <row r="191" spans="1:12" ht="15.75">
      <c r="A191" s="51">
        <v>2</v>
      </c>
      <c r="B191" s="52">
        <v>6</v>
      </c>
      <c r="C191" s="37" t="s">
        <v>73</v>
      </c>
      <c r="D191" s="24" t="s">
        <v>43</v>
      </c>
      <c r="E191" s="53" t="s">
        <v>171</v>
      </c>
      <c r="F191" s="41">
        <v>40</v>
      </c>
      <c r="G191" s="96">
        <v>0.31</v>
      </c>
      <c r="H191" s="96">
        <v>0.04</v>
      </c>
      <c r="I191" s="96">
        <v>1.37</v>
      </c>
      <c r="J191" s="96">
        <v>6.244559999999999</v>
      </c>
      <c r="K191" s="43" t="s">
        <v>173</v>
      </c>
      <c r="L191" s="83"/>
    </row>
    <row r="192" spans="1:12" ht="15.75">
      <c r="A192" s="18"/>
      <c r="B192" s="19"/>
      <c r="C192" s="20"/>
      <c r="D192" s="24" t="s">
        <v>74</v>
      </c>
      <c r="E192" s="53" t="s">
        <v>97</v>
      </c>
      <c r="F192" s="44">
        <v>200</v>
      </c>
      <c r="G192" s="97">
        <v>2.2400000000000002</v>
      </c>
      <c r="H192" s="97">
        <v>2.97</v>
      </c>
      <c r="I192" s="97">
        <v>11.3</v>
      </c>
      <c r="J192" s="97">
        <v>79.900000000000006</v>
      </c>
      <c r="K192" s="99" t="s">
        <v>98</v>
      </c>
      <c r="L192" s="42"/>
    </row>
    <row r="193" spans="1:12" ht="15.75">
      <c r="A193" s="18"/>
      <c r="B193" s="19"/>
      <c r="C193" s="20"/>
      <c r="D193" s="24" t="s">
        <v>31</v>
      </c>
      <c r="E193" s="53" t="s">
        <v>170</v>
      </c>
      <c r="F193" s="44">
        <v>100</v>
      </c>
      <c r="G193" s="97">
        <v>17.27</v>
      </c>
      <c r="H193" s="97">
        <v>14.31</v>
      </c>
      <c r="I193" s="97">
        <v>15.83</v>
      </c>
      <c r="J193" s="97">
        <v>263.04835499999996</v>
      </c>
      <c r="K193" s="47" t="s">
        <v>174</v>
      </c>
      <c r="L193" s="42"/>
    </row>
    <row r="194" spans="1:12" ht="15.75">
      <c r="A194" s="18"/>
      <c r="B194" s="19"/>
      <c r="C194" s="20"/>
      <c r="D194" s="24" t="s">
        <v>33</v>
      </c>
      <c r="E194" s="53" t="s">
        <v>34</v>
      </c>
      <c r="F194" s="41">
        <v>180</v>
      </c>
      <c r="G194" s="96">
        <v>9.2100000000000009</v>
      </c>
      <c r="H194" s="96">
        <v>6.97</v>
      </c>
      <c r="I194" s="96">
        <v>49.6</v>
      </c>
      <c r="J194" s="96">
        <v>285.34867199999997</v>
      </c>
      <c r="K194" s="43" t="s">
        <v>35</v>
      </c>
      <c r="L194" s="42"/>
    </row>
    <row r="195" spans="1:12" ht="15.75">
      <c r="A195" s="18"/>
      <c r="B195" s="19"/>
      <c r="C195" s="20"/>
      <c r="D195" s="24" t="s">
        <v>36</v>
      </c>
      <c r="E195" s="53" t="s">
        <v>185</v>
      </c>
      <c r="F195" s="44">
        <v>200</v>
      </c>
      <c r="G195" s="97">
        <v>0.22</v>
      </c>
      <c r="H195" s="97">
        <v>0.08</v>
      </c>
      <c r="I195" s="97">
        <v>15.79</v>
      </c>
      <c r="J195" s="97">
        <v>61.524844785714293</v>
      </c>
      <c r="K195" s="47" t="s">
        <v>200</v>
      </c>
      <c r="L195" s="42"/>
    </row>
    <row r="196" spans="1:12" ht="15.75">
      <c r="A196" s="18"/>
      <c r="B196" s="19"/>
      <c r="C196" s="20"/>
      <c r="D196" s="24" t="s">
        <v>39</v>
      </c>
      <c r="E196" s="54" t="s">
        <v>51</v>
      </c>
      <c r="F196" s="95">
        <v>25</v>
      </c>
      <c r="G196" s="100">
        <v>1.67</v>
      </c>
      <c r="H196" s="100">
        <v>0.25</v>
      </c>
      <c r="I196" s="100">
        <v>11.03</v>
      </c>
      <c r="J196" s="100">
        <v>54.0715</v>
      </c>
      <c r="K196" s="48" t="s">
        <v>26</v>
      </c>
      <c r="L196" s="83"/>
    </row>
    <row r="197" spans="1:12" ht="15.75">
      <c r="A197" s="18"/>
      <c r="B197" s="19"/>
      <c r="C197" s="20"/>
      <c r="D197" s="24" t="s">
        <v>37</v>
      </c>
      <c r="E197" s="55" t="s">
        <v>40</v>
      </c>
      <c r="F197" s="94">
        <v>25</v>
      </c>
      <c r="G197" s="96">
        <v>1.72</v>
      </c>
      <c r="H197" s="96">
        <v>0.25</v>
      </c>
      <c r="I197" s="96">
        <v>12.01</v>
      </c>
      <c r="J197" s="96">
        <v>58.285499999999999</v>
      </c>
      <c r="K197" s="45" t="s">
        <v>26</v>
      </c>
      <c r="L197" s="83"/>
    </row>
    <row r="198" spans="1:12" s="104" customFormat="1" ht="16.5" thickBot="1">
      <c r="A198" s="101">
        <v>2</v>
      </c>
      <c r="B198" s="102">
        <v>6</v>
      </c>
      <c r="C198" s="143" t="s">
        <v>29</v>
      </c>
      <c r="D198" s="144"/>
      <c r="E198" s="145"/>
      <c r="F198" s="147">
        <v>745</v>
      </c>
      <c r="G198" s="147">
        <v>26.35</v>
      </c>
      <c r="H198" s="147">
        <v>28.28</v>
      </c>
      <c r="I198" s="147">
        <v>75.16</v>
      </c>
      <c r="J198" s="147">
        <v>654.64</v>
      </c>
      <c r="K198" s="147"/>
      <c r="L198" s="103">
        <v>160</v>
      </c>
    </row>
    <row r="199" spans="1:12" ht="13.5" thickBot="1">
      <c r="A199" s="34"/>
      <c r="B199" s="35"/>
      <c r="C199" s="70" t="s">
        <v>72</v>
      </c>
      <c r="D199" s="70"/>
      <c r="E199" s="70"/>
      <c r="F199" s="36">
        <v>7378.5</v>
      </c>
      <c r="G199" s="36">
        <v>36.345999999999997</v>
      </c>
      <c r="H199" s="36">
        <v>351.27699999999999</v>
      </c>
      <c r="I199" s="36">
        <v>1140.93</v>
      </c>
      <c r="J199" s="36">
        <v>8892.1677</v>
      </c>
      <c r="K199" s="36"/>
      <c r="L199" s="36">
        <v>1920</v>
      </c>
    </row>
    <row r="200" spans="1:12">
      <c r="F200" s="39"/>
      <c r="G200" s="40"/>
      <c r="H200" s="40"/>
      <c r="I200" s="40"/>
      <c r="J200" s="40"/>
    </row>
  </sheetData>
  <mergeCells count="28">
    <mergeCell ref="C41:D41"/>
    <mergeCell ref="C49:D49"/>
    <mergeCell ref="C32:D32"/>
    <mergeCell ref="C57:D57"/>
    <mergeCell ref="C65:D65"/>
    <mergeCell ref="C1:E1"/>
    <mergeCell ref="H1:K1"/>
    <mergeCell ref="H2:K2"/>
    <mergeCell ref="C24:D24"/>
    <mergeCell ref="C14:D14"/>
    <mergeCell ref="C74:D74"/>
    <mergeCell ref="C82:D82"/>
    <mergeCell ref="C90:D90"/>
    <mergeCell ref="C98:D98"/>
    <mergeCell ref="C107:D107"/>
    <mergeCell ref="C114:D114"/>
    <mergeCell ref="C122:D122"/>
    <mergeCell ref="C199:E199"/>
    <mergeCell ref="C138:D138"/>
    <mergeCell ref="C183:D183"/>
    <mergeCell ref="C176:D176"/>
    <mergeCell ref="C190:D190"/>
    <mergeCell ref="C198:D198"/>
    <mergeCell ref="C130:D130"/>
    <mergeCell ref="C145:D145"/>
    <mergeCell ref="C153:D153"/>
    <mergeCell ref="C161:D161"/>
    <mergeCell ref="C169:D169"/>
  </mergeCells>
  <conditionalFormatting sqref="F134:K134 F126:K126 F73:K73 F62:K62">
    <cfRule type="cellIs" dxfId="6" priority="33" stopIfTrue="1" operator="equal">
      <formula>0</formula>
    </cfRule>
    <cfRule type="cellIs" dxfId="5" priority="34" stopIfTrue="1" operator="equal">
      <formula>0</formula>
    </cfRule>
  </conditionalFormatting>
  <conditionalFormatting sqref="F155:K155 F126:J127 F110:K110 F62:K62 F58:J58 F70:K71 F135:K135 F158:J158 F163:K163 F166:K166">
    <cfRule type="cellIs" dxfId="4" priority="18" stopIfTrue="1" operator="equal">
      <formula>0</formula>
    </cfRule>
  </conditionalFormatting>
  <conditionalFormatting sqref="F180:J180">
    <cfRule type="cellIs" dxfId="3" priority="2" stopIfTrue="1" operator="equal">
      <formula>0</formula>
    </cfRule>
  </conditionalFormatting>
  <conditionalFormatting sqref="K180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G14:H14 J14 I98:J9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dcterms:created xsi:type="dcterms:W3CDTF">2022-05-16T14:23:00Z</dcterms:created>
  <dcterms:modified xsi:type="dcterms:W3CDTF">2023-12-05T09:55:43Z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8EFD93C09A81425D8684438A91BD1144_13</vt:lpwstr>
  </property>
  <property fmtid="{D5CDD505-2E9C-101B-9397-08002B2CF9AE}" pid="3" name="KSOProductBuildVer">
    <vt:lpwstr>1049-12.2.0.13266</vt:lpwstr>
  </property>
</Properties>
</file>